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59654\Desktop\历史数据\"/>
    </mc:Choice>
  </mc:AlternateContent>
  <bookViews>
    <workbookView xWindow="-6870" yWindow="870" windowWidth="15600" windowHeight="89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D82" i="1" l="1"/>
  <c r="BD84" i="1" s="1"/>
  <c r="BD38" i="1"/>
  <c r="BD40" i="1" s="1"/>
  <c r="BD27" i="1"/>
  <c r="BD50" i="1" l="1"/>
  <c r="BD53" i="1" s="1"/>
  <c r="BD65" i="1"/>
  <c r="BD41" i="1"/>
  <c r="BD85" i="1"/>
  <c r="BD86" i="1" s="1"/>
  <c r="BC82" i="1" l="1"/>
  <c r="BC84" i="1" s="1"/>
  <c r="BC65" i="1"/>
  <c r="BC38" i="1"/>
  <c r="BC40" i="1" s="1"/>
  <c r="BC27" i="1" l="1"/>
  <c r="BC41" i="1" s="1"/>
  <c r="BC50" i="1"/>
  <c r="BC53" i="1" s="1"/>
  <c r="BC85" i="1"/>
  <c r="BC86" i="1" l="1"/>
  <c r="BA38" i="1"/>
  <c r="BB38" i="1" l="1"/>
  <c r="BB40" i="1" s="1"/>
  <c r="BB82" i="1"/>
  <c r="BB84" i="1" s="1"/>
  <c r="BB50" i="1"/>
  <c r="BB53" i="1" s="1"/>
  <c r="BA82" i="1"/>
  <c r="BA84" i="1" s="1"/>
  <c r="BA40" i="1"/>
  <c r="BA50" i="1"/>
  <c r="BA53" i="1" s="1"/>
  <c r="BB27" i="1"/>
  <c r="BB41" i="1" s="1"/>
  <c r="BB65" i="1"/>
  <c r="BA27" i="1"/>
  <c r="BA41" i="1" s="1"/>
  <c r="BA65" i="1"/>
  <c r="BA85" i="1" s="1"/>
  <c r="BA86" i="1" s="1"/>
  <c r="BB85" i="1"/>
  <c r="BB86" i="1" s="1"/>
  <c r="AZ82" i="1" l="1"/>
  <c r="AZ84" i="1" s="1"/>
  <c r="AZ65" i="1"/>
  <c r="AZ50" i="1"/>
  <c r="AZ53" i="1" s="1"/>
  <c r="AZ38" i="1"/>
  <c r="AZ40" i="1" s="1"/>
  <c r="AZ27" i="1"/>
  <c r="AZ85" i="1" l="1"/>
  <c r="AZ86" i="1" s="1"/>
  <c r="AZ41" i="1"/>
  <c r="AY82" i="1"/>
  <c r="AY84" i="1" s="1"/>
  <c r="AY65" i="1"/>
  <c r="AY50" i="1"/>
  <c r="AY53" i="1" s="1"/>
  <c r="AY38" i="1"/>
  <c r="AY40" i="1" s="1"/>
  <c r="AY27" i="1"/>
  <c r="AY41" i="1" l="1"/>
  <c r="AY85" i="1"/>
  <c r="AY86" i="1" s="1"/>
  <c r="AX82" i="1" l="1"/>
  <c r="AX84" i="1" s="1"/>
  <c r="AX65" i="1"/>
  <c r="AX50" i="1"/>
  <c r="AX53" i="1" s="1"/>
  <c r="AX38" i="1"/>
  <c r="AX40" i="1" s="1"/>
  <c r="AX27" i="1"/>
  <c r="AX41" i="1" l="1"/>
  <c r="AX85" i="1"/>
  <c r="AX86" i="1" s="1"/>
  <c r="AW82" i="1"/>
  <c r="AW84" i="1" s="1"/>
  <c r="AW65" i="1"/>
  <c r="AW50" i="1"/>
  <c r="AW53" i="1" s="1"/>
  <c r="AW38" i="1"/>
  <c r="AW27" i="1"/>
  <c r="AW85" i="1" l="1"/>
  <c r="AW86" i="1" s="1"/>
  <c r="AW40" i="1"/>
  <c r="AW41" i="1" s="1"/>
  <c r="D50" i="1" l="1"/>
  <c r="D53" i="1" s="1"/>
  <c r="D65" i="1"/>
  <c r="D84" i="1"/>
  <c r="D85" i="1" s="1"/>
  <c r="D69" i="1"/>
  <c r="D38" i="1"/>
  <c r="D86" i="1" l="1"/>
  <c r="D17" i="1"/>
  <c r="D27" i="1" s="1"/>
  <c r="D40" i="1"/>
  <c r="C50" i="1"/>
  <c r="C53" i="1" s="1"/>
  <c r="B50" i="1"/>
  <c r="B53" i="1" s="1"/>
  <c r="C65" i="1"/>
  <c r="B65" i="1"/>
  <c r="B84" i="1"/>
  <c r="C69" i="1"/>
  <c r="C84" i="1" s="1"/>
  <c r="B69" i="1"/>
  <c r="C17" i="1"/>
  <c r="C27" i="1" s="1"/>
  <c r="C41" i="1" s="1"/>
  <c r="B17" i="1"/>
  <c r="B27" i="1"/>
  <c r="C38" i="1"/>
  <c r="C40" i="1" s="1"/>
  <c r="B38" i="1"/>
  <c r="B40" i="1" s="1"/>
  <c r="B41" i="1" l="1"/>
  <c r="C85" i="1"/>
  <c r="B85" i="1"/>
  <c r="B86" i="1" s="1"/>
  <c r="C86" i="1"/>
  <c r="AV65" i="1"/>
  <c r="AV50" i="1"/>
  <c r="AV53" i="1" s="1"/>
  <c r="AV82" i="1"/>
  <c r="AV84" i="1" s="1"/>
  <c r="AV38" i="1"/>
  <c r="AV40" i="1" s="1"/>
  <c r="AV27" i="1"/>
  <c r="AV41" i="1" l="1"/>
  <c r="AV85" i="1"/>
  <c r="AV86" i="1" s="1"/>
  <c r="AU38" i="1" l="1"/>
  <c r="AU27" i="1"/>
  <c r="AT82" i="1" l="1"/>
  <c r="AT84" i="1" s="1"/>
  <c r="AT65" i="1"/>
  <c r="AT38" i="1"/>
  <c r="AT40" i="1" s="1"/>
  <c r="AT27" i="1"/>
  <c r="AT41" i="1" l="1"/>
  <c r="AT85" i="1"/>
  <c r="AT86" i="1" s="1"/>
  <c r="AS82" i="1"/>
  <c r="AS84" i="1" s="1"/>
  <c r="AS65" i="1"/>
  <c r="AS38" i="1"/>
  <c r="AS40" i="1" s="1"/>
  <c r="AS27" i="1"/>
  <c r="AS85" i="1" l="1"/>
  <c r="AS86" i="1" s="1"/>
  <c r="AS41" i="1"/>
  <c r="AR27" i="1"/>
  <c r="AR38" i="1"/>
  <c r="AR40" i="1" s="1"/>
  <c r="AR41" i="1" l="1"/>
  <c r="AR82" i="1"/>
  <c r="AR84" i="1" s="1"/>
  <c r="AR65" i="1"/>
  <c r="AR85" i="1" l="1"/>
  <c r="AR86" i="1" s="1"/>
  <c r="AQ82" i="1" l="1"/>
  <c r="AQ65" i="1"/>
  <c r="AQ85" i="1" s="1"/>
  <c r="AQ86" i="1" s="1"/>
  <c r="AQ38" i="1"/>
  <c r="AQ40" i="1" s="1"/>
  <c r="AQ27" i="1"/>
  <c r="AQ41" i="1" l="1"/>
  <c r="N82" i="1"/>
  <c r="N84" i="1" s="1"/>
  <c r="O82" i="1"/>
  <c r="O84" i="1" s="1"/>
  <c r="O65" i="1"/>
  <c r="N65" i="1"/>
  <c r="O50" i="1"/>
  <c r="O53" i="1" s="1"/>
  <c r="N50" i="1"/>
  <c r="N53" i="1" s="1"/>
  <c r="N38" i="1"/>
  <c r="O38" i="1"/>
  <c r="P82" i="1"/>
  <c r="P84" i="1" s="1"/>
  <c r="Q82" i="1"/>
  <c r="Q84" i="1" s="1"/>
  <c r="Q65" i="1"/>
  <c r="P65" i="1"/>
  <c r="P50" i="1"/>
  <c r="P53" i="1" s="1"/>
  <c r="Q50" i="1"/>
  <c r="Q53" i="1" s="1"/>
  <c r="P38" i="1"/>
  <c r="P40" i="1" s="1"/>
  <c r="Q38" i="1"/>
  <c r="Q40" i="1" s="1"/>
  <c r="R82" i="1"/>
  <c r="R84" i="1" s="1"/>
  <c r="S82" i="1"/>
  <c r="S84" i="1" s="1"/>
  <c r="S65" i="1"/>
  <c r="R65" i="1"/>
  <c r="S50" i="1"/>
  <c r="S53" i="1" s="1"/>
  <c r="R50" i="1"/>
  <c r="R53" i="1" s="1"/>
  <c r="R38" i="1"/>
  <c r="R40" i="1" s="1"/>
  <c r="S38" i="1"/>
  <c r="S40" i="1" s="1"/>
  <c r="Q27" i="1"/>
  <c r="P27" i="1"/>
  <c r="O27" i="1"/>
  <c r="N27" i="1"/>
  <c r="S27" i="1"/>
  <c r="R27" i="1"/>
  <c r="R85" i="1" l="1"/>
  <c r="R86" i="1" s="1"/>
  <c r="S85" i="1"/>
  <c r="S86" i="1" s="1"/>
  <c r="P85" i="1"/>
  <c r="P86" i="1" s="1"/>
  <c r="Q85" i="1"/>
  <c r="Q86" i="1" s="1"/>
  <c r="O85" i="1"/>
  <c r="O86" i="1" s="1"/>
  <c r="N85" i="1"/>
  <c r="N86" i="1" s="1"/>
  <c r="R41" i="1"/>
  <c r="S41" i="1"/>
  <c r="P41" i="1"/>
  <c r="Q41" i="1"/>
  <c r="T82" i="1"/>
  <c r="T84" i="1" s="1"/>
  <c r="U82" i="1"/>
  <c r="U84" i="1" s="1"/>
  <c r="T65" i="1"/>
  <c r="U65" i="1"/>
  <c r="U50" i="1"/>
  <c r="U53" i="1" s="1"/>
  <c r="T50" i="1"/>
  <c r="T53" i="1" s="1"/>
  <c r="U38" i="1"/>
  <c r="U40" i="1" s="1"/>
  <c r="T38" i="1"/>
  <c r="T40" i="1" s="1"/>
  <c r="U27" i="1"/>
  <c r="T27" i="1"/>
  <c r="U41" i="1" l="1"/>
  <c r="T41" i="1"/>
  <c r="T85" i="1"/>
  <c r="T86" i="1" s="1"/>
  <c r="U85" i="1"/>
  <c r="U86" i="1" s="1"/>
  <c r="AO15" i="1"/>
  <c r="AN15" i="1"/>
  <c r="AM15" i="1"/>
  <c r="AL15" i="1"/>
  <c r="AF38" i="1" l="1"/>
  <c r="Y65" i="1" l="1"/>
  <c r="Y84" i="1"/>
</calcChain>
</file>

<file path=xl/sharedStrings.xml><?xml version="1.0" encoding="utf-8"?>
<sst xmlns="http://schemas.openxmlformats.org/spreadsheetml/2006/main" count="691" uniqueCount="135">
  <si>
    <t>Semiconductor Manufacturing International Corporation</t>
  </si>
  <si>
    <t>Consolidated Balance Sheets (Condensed)</t>
  </si>
  <si>
    <t>As of quarter-end</t>
  </si>
  <si>
    <t>(In US$ thousands)</t>
    <phoneticPr fontId="4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</si>
  <si>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</si>
  <si>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</si>
  <si>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</si>
  <si>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</si>
  <si>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</si>
  <si>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</si>
  <si>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</si>
  <si>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</si>
  <si>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</si>
  <si>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</si>
  <si>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</si>
  <si>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</si>
  <si>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</si>
  <si>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</si>
  <si>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Balance Sheet</t>
  </si>
  <si>
    <t>(unaudited)</t>
  </si>
  <si>
    <t>ASSETS</t>
  </si>
  <si>
    <t>Non-current assets</t>
  </si>
  <si>
    <t>Property, plant and equipment</t>
  </si>
  <si>
    <t>Intangible assets</t>
  </si>
  <si>
    <t>Investments in associates</t>
  </si>
  <si>
    <t>Investments in joint ventures</t>
  </si>
  <si>
    <t xml:space="preserve">- </t>
  </si>
  <si>
    <t>Deferred tax assets</t>
  </si>
  <si>
    <t>Other assets</t>
  </si>
  <si>
    <t>Total non-current assets</t>
  </si>
  <si>
    <t>Current assets</t>
  </si>
  <si>
    <t>Inventories</t>
  </si>
  <si>
    <t>Prepayment and prepaid operating expenses</t>
  </si>
  <si>
    <t>Trade and other receivables</t>
  </si>
  <si>
    <t>Other financial assets</t>
  </si>
  <si>
    <t>Restricted cash</t>
  </si>
  <si>
    <t>Assets classified as held-for-sale</t>
  </si>
  <si>
    <t>Total current assets</t>
  </si>
  <si>
    <t>TOTAL ASSETS</t>
  </si>
  <si>
    <t>EQUITY AND LIABILITIES</t>
  </si>
  <si>
    <t>Capital and reserves</t>
  </si>
  <si>
    <r>
      <t>Ordinary shares,</t>
    </r>
    <r>
      <rPr>
        <sz val="8"/>
        <color indexed="8"/>
        <rFont val="Arial"/>
        <family val="2"/>
      </rPr>
      <t xml:space="preserve"> issued and outstanding</t>
    </r>
  </si>
  <si>
    <t>Share premium</t>
  </si>
  <si>
    <t>Equity attributable to owners of the Company</t>
  </si>
  <si>
    <t>Non-controlling  interests</t>
  </si>
  <si>
    <t>Total equity</t>
  </si>
  <si>
    <t>Non-current  liabilities</t>
  </si>
  <si>
    <t>Borrowings</t>
  </si>
  <si>
    <t>Bonds payable</t>
  </si>
  <si>
    <t>Deferred tax liabilities</t>
  </si>
  <si>
    <t>Deferred  government  funding</t>
  </si>
  <si>
    <t>Other  liabilities</t>
  </si>
  <si>
    <t>Total  non-current  liabilities</t>
  </si>
  <si>
    <t>Current  liabilities</t>
  </si>
  <si>
    <t>Trade and other payables</t>
  </si>
  <si>
    <t>Convertible bonds</t>
  </si>
  <si>
    <t>Deferred government funding</t>
  </si>
  <si>
    <t>Accrued liabilities</t>
  </si>
  <si>
    <t xml:space="preserve">Promissory notes  </t>
  </si>
  <si>
    <t>Other  financial  liabilities</t>
  </si>
  <si>
    <t>Current  tax  liabilities</t>
  </si>
  <si>
    <t>Total current liabilities</t>
  </si>
  <si>
    <t>Total liabilities</t>
  </si>
  <si>
    <t>TOTAL EQUITY AND LIABILITIES</t>
  </si>
  <si>
    <t>Short-term notes</t>
  </si>
  <si>
    <t>2Q16</t>
    <phoneticPr fontId="3" type="noConversion"/>
  </si>
  <si>
    <t>-</t>
    <phoneticPr fontId="3" type="noConversion"/>
  </si>
  <si>
    <t>Medium-term notes</t>
  </si>
  <si>
    <t>-</t>
    <phoneticPr fontId="3" type="noConversion"/>
  </si>
  <si>
    <t>3Q16</t>
    <phoneticPr fontId="3" type="noConversion"/>
  </si>
  <si>
    <t>-</t>
    <phoneticPr fontId="3" type="noConversion"/>
  </si>
  <si>
    <t>Land use right</t>
    <phoneticPr fontId="3" type="noConversion"/>
  </si>
  <si>
    <t>Other financial liabilities</t>
  </si>
  <si>
    <t>4Q16</t>
    <phoneticPr fontId="3" type="noConversion"/>
  </si>
  <si>
    <t>-</t>
    <phoneticPr fontId="3" type="noConversion"/>
  </si>
  <si>
    <t>-</t>
  </si>
  <si>
    <t>1Q17</t>
    <phoneticPr fontId="3" type="noConversion"/>
  </si>
  <si>
    <t>Other financial assets</t>
    <phoneticPr fontId="3" type="noConversion"/>
  </si>
  <si>
    <t>2Q17</t>
    <phoneticPr fontId="3" type="noConversion"/>
  </si>
  <si>
    <t>-</t>
    <phoneticPr fontId="3" type="noConversion"/>
  </si>
  <si>
    <t>3Q17</t>
    <phoneticPr fontId="3" type="noConversion"/>
  </si>
  <si>
    <t>-</t>
    <phoneticPr fontId="3" type="noConversion"/>
  </si>
  <si>
    <t>4Q17</t>
    <phoneticPr fontId="3" type="noConversion"/>
  </si>
  <si>
    <t>Perpetual subordinated convertible securities</t>
  </si>
  <si>
    <t>Other liabilities</t>
  </si>
  <si>
    <t>-</t>
    <phoneticPr fontId="3" type="noConversion"/>
  </si>
  <si>
    <t>1Q18</t>
    <phoneticPr fontId="3" type="noConversion"/>
  </si>
  <si>
    <t>2Q18</t>
    <phoneticPr fontId="3" type="noConversion"/>
  </si>
  <si>
    <t>Derivative financial instruments</t>
  </si>
  <si>
    <t>Financial assets at fair value through profit or loss</t>
  </si>
  <si>
    <t>Financial assets at amortised cost</t>
  </si>
  <si>
    <t>Contract liabilities</t>
  </si>
  <si>
    <t>3Q18</t>
    <phoneticPr fontId="3" type="noConversion"/>
  </si>
  <si>
    <t>Treasury stock</t>
  </si>
  <si>
    <t>4Q18</t>
    <phoneticPr fontId="3" type="noConversion"/>
  </si>
  <si>
    <t>Liabilities directly associated with assets classified as held-for-sale</t>
  </si>
  <si>
    <t>1Q19</t>
    <phoneticPr fontId="3" type="noConversion"/>
  </si>
  <si>
    <t>2Q19</t>
    <phoneticPr fontId="3" type="noConversion"/>
  </si>
  <si>
    <t>Right-of-use assets</t>
    <phoneticPr fontId="3" type="noConversion"/>
  </si>
  <si>
    <t>Lease liabilities</t>
  </si>
  <si>
    <t>Lease liabilities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</si>
  <si>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</si>
  <si>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</si>
  <si>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</si>
  <si>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1Q13</t>
    <phoneticPr fontId="3" type="noConversion"/>
  </si>
  <si>
    <t>2Q13</t>
    <phoneticPr fontId="3" type="noConversion"/>
  </si>
  <si>
    <t>3Q13</t>
    <phoneticPr fontId="3" type="noConversion"/>
  </si>
  <si>
    <t>4Q13</t>
    <phoneticPr fontId="3" type="noConversion"/>
  </si>
  <si>
    <t>1Q14</t>
    <phoneticPr fontId="3" type="noConversion"/>
  </si>
  <si>
    <t>2Q14</t>
    <phoneticPr fontId="3" type="noConversion"/>
  </si>
  <si>
    <t>3Q14</t>
    <phoneticPr fontId="3" type="noConversion"/>
  </si>
  <si>
    <t>4Q14</t>
    <phoneticPr fontId="3" type="noConversion"/>
  </si>
  <si>
    <t>2Q20</t>
    <phoneticPr fontId="3" type="noConversion"/>
  </si>
  <si>
    <t>3Q20</t>
    <phoneticPr fontId="3" type="noConversion"/>
  </si>
  <si>
    <t>Financial assets at amortized cost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</si>
  <si>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</si>
  <si>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</si>
  <si>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</si>
  <si>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</si>
  <si>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</si>
  <si>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</si>
  <si>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</si>
  <si>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</si>
  <si>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</si>
  <si>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</si>
  <si>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</si>
  <si>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Cash and cash equivalents</t>
    <phoneticPr fontId="2" type="noConversion"/>
  </si>
  <si>
    <t>4Q22</t>
    <phoneticPr fontId="3" type="noConversion"/>
  </si>
  <si>
    <t>1Q23</t>
    <phoneticPr fontId="3" type="noConversion"/>
  </si>
  <si>
    <t>(Audited)</t>
    <phoneticPr fontId="2" type="noConversion"/>
  </si>
  <si>
    <t>2Q23</t>
    <phoneticPr fontId="3" type="noConversion"/>
  </si>
  <si>
    <t>Derivative financial instruments</t>
    <phoneticPr fontId="2" type="noConversion"/>
  </si>
  <si>
    <t>Other reserves</t>
    <phoneticPr fontId="2" type="noConversion"/>
  </si>
  <si>
    <t>Retained earnings</t>
    <phoneticPr fontId="3" type="noConversion"/>
  </si>
  <si>
    <t>3Q23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</si>
</sst>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  <numFmt numFmtId="180" formatCode="0.0%"/>
    <numFmt numFmtId="181" formatCode="_(* #,##0.0_);_(* \(#,##0.0\);_(* &quot;-&quot;??_);_(@_)"/>
    <numFmt numFmtId="182" formatCode="0.0"/>
    <numFmt numFmtId="183" formatCode="#,##0.0"/>
    <numFmt numFmtId="184" formatCode="0.0_)\%;\(0.0\)\%;0.0_)\%;@_)_%"/>
    <numFmt numFmtId="185" formatCode="#,##0.0_)_%;\(#,##0.0\)_%;0.0_)_%;@_)_%"/>
    <numFmt numFmtId="186" formatCode="#,##0.0_);\(#,##0.0\);#,##0.0_);@_)"/>
    <numFmt numFmtId="187" formatCode="&quot;$&quot;_(#,##0.00_);&quot;$&quot;\(#,##0.00\);&quot;$&quot;_(0.00_);@_)"/>
    <numFmt numFmtId="188" formatCode="#,##0.00_);\(#,##0.00\);0.00_);@_)"/>
    <numFmt numFmtId="189" formatCode="&quot;€&quot;_(#,##0.00_);&quot;€&quot;\(#,##0.00\);&quot;€&quot;_(0.00_);@_)"/>
    <numFmt numFmtId="190" formatCode="#,##0_)\x;\(#,##0\)\x;0_)\x;@_)_x"/>
    <numFmt numFmtId="191" formatCode="#,##0_)_x;\(#,##0\)_x;0_)_x;@_)_x"/>
    <numFmt numFmtId="192" formatCode="_-#,##0_-;\(#,##0\);_-\ \ &quot;-&quot;_-;_-@_-"/>
    <numFmt numFmtId="193" formatCode="_-#,##0.00_-;\(#,##0.00\);_-\ \ &quot;-&quot;_-;_-@_-"/>
    <numFmt numFmtId="194" formatCode="mmm/dd/yyyy;_-\ &quot;N/A&quot;_-;_-\ &quot;-&quot;_-"/>
    <numFmt numFmtId="195" formatCode="mmm/yyyy;_-\ &quot;N/A&quot;_-;_-\ &quot;-&quot;_-"/>
    <numFmt numFmtId="196" formatCode="_-#,##0%_-;\(#,##0%\);_-\ &quot;-&quot;_-"/>
    <numFmt numFmtId="197" formatCode="_-#,###,_-;\(#,###,\);_-\ \ &quot;-&quot;_-;_-@_-"/>
    <numFmt numFmtId="198" formatCode="_-#,###.00,_-;\(#,###.00,\);_-\ \ &quot;-&quot;_-;_-@_-"/>
    <numFmt numFmtId="199" formatCode="_-#0&quot;.&quot;0,_-;\(#0&quot;.&quot;0,\);_-\ \ &quot;-&quot;_-;_-@_-"/>
    <numFmt numFmtId="200" formatCode="_-#0&quot;.&quot;0000_-;\(#0&quot;.&quot;0000\);_-\ \ &quot;-&quot;_-;_-@_-"/>
    <numFmt numFmtId="201" formatCode="&quot;RM&quot;#,##0.00;\-&quot;RM&quot;#,##0.00"/>
    <numFmt numFmtId="202" formatCode="_(* #,##0.0000_);_(* \(#,##0.0000\);_(* &quot;-&quot;??_);_(@_)"/>
    <numFmt numFmtId="203" formatCode="_-&quot;$&quot;* #,##0.00_-;\-&quot;$&quot;* #,##0.00_-;_-&quot;$&quot;* &quot;-&quot;??_-;_-@_-"/>
    <numFmt numFmtId="204" formatCode="_-&quot;$&quot;* #,##0_-;\-&quot;$&quot;* #,##0_-;_-&quot;$&quot;* &quot;-&quot;_-;_-@_-"/>
    <numFmt numFmtId="205" formatCode="_-&quot;£&quot;* #,##0_-;\-&quot;£&quot;* #,##0_-;_-&quot;£&quot;* &quot;-&quot;_-;_-@_-"/>
    <numFmt numFmtId="206" formatCode="&quot;$&quot;###,##0_);[Red]\(&quot;$&quot;###,##0\)"/>
    <numFmt numFmtId="207" formatCode="0.0000000%"/>
    <numFmt numFmtId="208" formatCode="0.00000000%"/>
    <numFmt numFmtId="209" formatCode="_(* #,##0_);_(* \(#,##0\);_(* &quot;–&quot;_);_(@_)"/>
    <numFmt numFmtId="210" formatCode="#,##0.00&quot;£&quot;_);[Red]\(#,##0.00&quot;£&quot;\)"/>
    <numFmt numFmtId="211" formatCode="_ * #,##0_)&quot;£&quot;_ ;_ * \(#,##0\)&quot;£&quot;_ ;_ * &quot;-&quot;_)&quot;£&quot;_ ;_ @_ "/>
    <numFmt numFmtId="212" formatCode="_-* #,##0_-;\-* #,##0_-;_-* &quot;-&quot;??_-;_-@_-"/>
    <numFmt numFmtId="213" formatCode="#,##0;\(#,##0\)"/>
    <numFmt numFmtId="214" formatCode="[$-409]mmm\-yy;@"/>
    <numFmt numFmtId="215" formatCode="_(* #,##0_);_(* \(#,##0\);_(* &quot;-&quot;_);@_)"/>
    <numFmt numFmtId="216" formatCode="#,##0;\-#,##0;&quot;-&quot;"/>
    <numFmt numFmtId="217" formatCode="0.00\ "/>
    <numFmt numFmtId="218" formatCode="General_)"/>
    <numFmt numFmtId="219" formatCode="_-* #,##0_-;\-* #,##0_-;_-* &quot;-&quot;_-;_-@_-"/>
    <numFmt numFmtId="220" formatCode="0.000"/>
    <numFmt numFmtId="221" formatCode="_(* #,##0.000_);_(* &quot;\&quot;&quot;\&quot;&quot;\&quot;\(#,##0.000&quot;\&quot;&quot;\&quot;&quot;\&quot;\);_(* &quot;-&quot;??_);_(@_)"/>
    <numFmt numFmtId="222" formatCode="\+\ #&quot;' &quot;000&quot;.&quot;;\-\ #&quot;' &quot;000&quot;.&quot;"/>
    <numFmt numFmtId="223" formatCode="\+\ #&quot;' &quot;000&quot;.&quot;;[Red]\-\ #&quot;' &quot;000&quot;.&quot;"/>
    <numFmt numFmtId="224" formatCode="#,##0.000\ "/>
    <numFmt numFmtId="225" formatCode="_-* #,##0.00_-;\-* #,##0.00_-;_-* &quot;-&quot;??_-;_-@_-"/>
    <numFmt numFmtId="226" formatCode="#,##0\ &quot;$&quot;;[Red]\-#,##0\ &quot;$&quot;"/>
    <numFmt numFmtId="227" formatCode="0.000_)"/>
    <numFmt numFmtId="228" formatCode="&quot;öS&quot;\ #,##0.00;\-&quot;öS&quot;\ #,##0.00"/>
    <numFmt numFmtId="229" formatCode="#,##0_)_%;\(#,##0\)_%;"/>
    <numFmt numFmtId="230" formatCode="_._.* #,##0.0_)_%;_._.* \(#,##0.0\)_%"/>
    <numFmt numFmtId="231" formatCode="#,##0.0_)_%;\(#,##0.0\)_%;\ \ .0_)_%"/>
    <numFmt numFmtId="232" formatCode="_._.* #,##0.00_)_%;_._.* \(#,##0.00\)_%"/>
    <numFmt numFmtId="233" formatCode="#,##0.00_)_%;\(#,##0.00\)_%;\ \ .00_)_%"/>
    <numFmt numFmtId="234" formatCode="_._.* #,##0.000_)_%;_._.* \(#,##0.000\)_%"/>
    <numFmt numFmtId="235" formatCode="#,##0.000_)_%;\(#,##0.000\)_%;\ \ .000_)_%"/>
    <numFmt numFmtId="236" formatCode="_._.* \(#,##0\)_%;_._.* #,##0_)_%;_._.* 0_)_%;_._.@_)_%"/>
    <numFmt numFmtId="237" formatCode="_._.&quot;$&quot;* \(#,##0\)_%;_._.&quot;$&quot;* #,##0_)_%;_._.&quot;$&quot;* 0_)_%;_._.@_)_%"/>
    <numFmt numFmtId="238" formatCode="* \(#,##0\);* #,##0_);&quot;-&quot;??_);@"/>
    <numFmt numFmtId="239" formatCode="&quot;$&quot;#,##0.00_);\(&quot;$&quot;#,##0.00\)"/>
    <numFmt numFmtId="240" formatCode="&quot;$&quot;* #,##0_)_%;&quot;$&quot;* \(#,##0\)_%;&quot;$&quot;* &quot;-&quot;??_)_%;@_)_%"/>
    <numFmt numFmtId="241" formatCode="_._.&quot;$&quot;* #,##0.0_)_%;_._.&quot;$&quot;* \(#,##0.0\)_%"/>
    <numFmt numFmtId="242" formatCode="&quot;$&quot;* #,##0.0_)_%;&quot;$&quot;* \(#,##0.0\)_%;&quot;$&quot;* \ .0_)_%"/>
    <numFmt numFmtId="243" formatCode="_._.&quot;$&quot;* #,##0.00_)_%;_._.&quot;$&quot;* \(#,##0.00\)_%"/>
    <numFmt numFmtId="244" formatCode="&quot;$&quot;* #,##0.00_)_%;&quot;$&quot;* \(#,##0.00\)_%;&quot;$&quot;* \ .00_)_%"/>
    <numFmt numFmtId="245" formatCode="_._.&quot;$&quot;* #,##0.000_)_%;_._.&quot;$&quot;* \(#,##0.000\)_%"/>
    <numFmt numFmtId="246" formatCode="&quot;$&quot;* #,##0.000_)_%;&quot;$&quot;* \(#,##0.000\)_%;&quot;$&quot;* \ .000_)_%"/>
    <numFmt numFmtId="247" formatCode="_-&quot;£&quot;* #,##0.00_-;\-&quot;£&quot;* #,##0.00_-;_-&quot;£&quot;* &quot;-&quot;??_-;_-@_-"/>
    <numFmt numFmtId="248" formatCode="&quot;$&quot;__###,##0_);\(&quot;$&quot;__###,##0\)"/>
    <numFmt numFmtId="249" formatCode="&quot;$&quot;#,##0_);\(&quot;$&quot;#,##0\)"/>
    <numFmt numFmtId="250" formatCode="&quot;£&quot;#,##0\ ;\(&quot;£&quot;#,##0\)"/>
    <numFmt numFmtId="251" formatCode="&quot;$&quot;#,##0\ ;\(&quot;$&quot;#,##0\)"/>
    <numFmt numFmtId="252" formatCode="#,##0\ &quot;FB&quot;;[Red]\-#,##0\ &quot;FB&quot;"/>
    <numFmt numFmtId="253" formatCode="0.0000000000,;[Red]\(0.0000000000,\)"/>
    <numFmt numFmtId="254" formatCode="0.0#"/>
    <numFmt numFmtId="255" formatCode="mmmm\ d\,\ yyyy"/>
    <numFmt numFmtId="256" formatCode="dd\ mmm\ yy"/>
    <numFmt numFmtId="257" formatCode="dd\-mm\-yy"/>
    <numFmt numFmtId="258" formatCode="[$-409]d\-mmm\-yy;@"/>
    <numFmt numFmtId="259" formatCode="* #,##0_);* \(#,##0\);&quot;-&quot;??_);@"/>
    <numFmt numFmtId="260" formatCode="0.000\ "/>
    <numFmt numFmtId="261" formatCode="#,##0.00\ &quot;$&quot;;\-#,##0.00\ &quot;$&quot;"/>
    <numFmt numFmtId="262" formatCode="_-* #,##0.00\ _D_M_-;\-* #,##0.00\ _D_M_-;_-* &quot;-&quot;??\ _D_M_-;_-@_-"/>
    <numFmt numFmtId="263" formatCode="#,##0.00\ &quot;FB&quot;;[Red]\-#,##0.00\ &quot;FB&quot;"/>
    <numFmt numFmtId="264" formatCode="&quot;$&quot;#,##0.00_);[Red]\(&quot;$&quot;#,##0.00\)"/>
    <numFmt numFmtId="265" formatCode="&quot;$&quot;#,##0_);[Red]\(&quot;$&quot;#,##0\)"/>
    <numFmt numFmtId="266" formatCode="&quot;$&quot;#,##0.00;[Red]\-&quot;$&quot;#,##0.00"/>
    <numFmt numFmtId="267" formatCode="_-* #,##0\ _z_³_-;\-* #,##0\ _z_³_-;_-* &quot;-&quot;\ _z_³_-;_-@_-"/>
    <numFmt numFmtId="268" formatCode="0.000000000000000"/>
    <numFmt numFmtId="269" formatCode="_-* #,##0.00\ _z_³_-;\-* #,##0.00\ _z_³_-;_-* &quot;-&quot;??\ _z_³_-;_-@_-"/>
    <numFmt numFmtId="270" formatCode="0.00000000000000"/>
    <numFmt numFmtId="271" formatCode="_([$€-2]* #,##0.00_);_([$€-2]* \(#,##0.00\);_([$€-2]* &quot;-&quot;??_)"/>
    <numFmt numFmtId="272" formatCode="#,##0.000_);[Red]\(#,##0.000\)"/>
    <numFmt numFmtId="273" formatCode="0.000%"/>
    <numFmt numFmtId="274" formatCode="#,##0.0_);\(#,##0.0\);;\ \ @"/>
    <numFmt numFmtId="275" formatCode="#,##0.0_);\(#,##0.0\)"/>
    <numFmt numFmtId="276" formatCode="_-* #,##0.00_-;_-* #,##0.00\-;_-* &quot;-&quot;??_-;_-@_-"/>
    <numFmt numFmtId="277" formatCode="#,##0,_);[Red]\(#,##0\)"/>
    <numFmt numFmtId="278" formatCode="_-* #,##0.00\ _€_-;\-* #,##0.00\ _€_-;_-* &quot;-&quot;??\ _€_-;_-@_-"/>
    <numFmt numFmtId="279" formatCode="_-* #,##0\ &quot;Pts&quot;_-;\-* #,##0\ &quot;Pts&quot;_-;_-* &quot;-&quot;\ &quot;Pts&quot;_-;_-@_-"/>
    <numFmt numFmtId="280" formatCode="&quot;\&quot;\ #,##0.00;&quot;\&quot;\ \-#,##0.00"/>
    <numFmt numFmtId="281" formatCode="&quot;\&quot;#,##0.00;[Red]&quot;\&quot;\-#,##0.00"/>
    <numFmt numFmtId="282" formatCode="#,##0&quot; F&quot;_);[Red]\(#,##0&quot; F&quot;\)"/>
    <numFmt numFmtId="283" formatCode="0_);[Red]\(0\)"/>
    <numFmt numFmtId="284" formatCode="0.0000000000"/>
    <numFmt numFmtId="285" formatCode="#,##0;[Red]\(#,##0\)"/>
    <numFmt numFmtId="286" formatCode="#,##0_);\(#,##0\);"/>
    <numFmt numFmtId="287" formatCode="#,##0.00;[Red]\(#,##0.00\)"/>
    <numFmt numFmtId="288" formatCode="0_)%;\(0\)%"/>
    <numFmt numFmtId="289" formatCode="_._._(* 0_)%;_._.* \(0\)%"/>
    <numFmt numFmtId="290" formatCode="_(0_)%;\(0\)%"/>
    <numFmt numFmtId="291" formatCode="0%_);\(0%\)"/>
    <numFmt numFmtId="292" formatCode="#,##0.0%_);\(#,##0.0%\)"/>
    <numFmt numFmtId="293" formatCode="0%;[Red]\-0%"/>
    <numFmt numFmtId="294" formatCode="&quot;\&quot;#,##0.00;[Red]\-&quot;\&quot;#,##0.00"/>
    <numFmt numFmtId="295" formatCode="_(0.0_)%;\(0.0\)%"/>
    <numFmt numFmtId="296" formatCode="_._._(* 0.0_)%;_._.* \(0.0\)%"/>
    <numFmt numFmtId="297" formatCode="_(0.00_)%;\(0.00\)%"/>
    <numFmt numFmtId="298" formatCode="_._._(* 0.00_)%;_._.* \(0.00\)%"/>
    <numFmt numFmtId="299" formatCode="_(0.000_)%;\(0.000\)%"/>
    <numFmt numFmtId="300" formatCode="_._._(* 0.000_)%;_._.* \(0.000\)%"/>
    <numFmt numFmtId="301" formatCode="&quot;$&quot;#,##0;\-&quot;$&quot;#,##0"/>
    <numFmt numFmtId="302" formatCode="&quot;RM&quot;#,##0.00"/>
    <numFmt numFmtId="303" formatCode="#,###,;\(#,###,\)"/>
    <numFmt numFmtId="304" formatCode="#,##0.00\ &quot;F&quot;;[Red]\-#,##0.00\ &quot;F&quot;"/>
    <numFmt numFmtId="305" formatCode="0.00\ \ \ ;\-0.00\ \ \ ;0.00\ \ \ ;[Red]@&quot;    &quot;"/>
    <numFmt numFmtId="306" formatCode="#,##0.0000\ "/>
    <numFmt numFmtId="307" formatCode="#,##0.00000\ "/>
    <numFmt numFmtId="308" formatCode="&quot;L.&quot;\ #,##0;[Red]\-&quot;L.&quot;\ #,##0"/>
    <numFmt numFmtId="309" formatCode="_(&quot;$&quot;* #,##0.00_);_(&quot;$&quot;* \(#,##0.00\);_(&quot;$&quot;* &quot;-&quot;??_);_(@_)"/>
    <numFmt numFmtId="310" formatCode="_ &quot;Fr.&quot;\ * #,##0_ ;_ &quot;Fr.&quot;\ * \-#,##0_ ;_ &quot;Fr.&quot;\ * &quot;-&quot;_ ;_ @_ "/>
    <numFmt numFmtId="311" formatCode="#,##0\ &quot;DM&quot;;[Red]\-#,##0\ &quot;DM&quot;"/>
    <numFmt numFmtId="312" formatCode="_-* #,##0.00\ &quot;DM&quot;_-;\-* #,##0.00\ &quot;DM&quot;_-;_-* &quot;-&quot;??\ &quot;DM&quot;_-;_-@_-"/>
    <numFmt numFmtId="313" formatCode="#,##0.00\ &quot;DM&quot;;[Red]\-#,##0.00\ &quot;DM&quot;"/>
    <numFmt numFmtId="314" formatCode="0.00_)"/>
    <numFmt numFmtId="315" formatCode="_(&quot;$&quot;* #,##0_);_(&quot;$&quot;* \(#,##0\);_(&quot;$&quot;* &quot;-&quot;_);_(@_)"/>
    <numFmt numFmtId="316" formatCode="_-&quot;RM&quot;* #,##0_-;\-&quot;RM&quot;* #,##0_-;_-&quot;RM&quot;* &quot;-&quot;_-;_-@_-"/>
    <numFmt numFmtId="317" formatCode="_-* #,##0.00_р_._-;\-* #,##0.00_р_._-;_-* &quot;-&quot;??_р_._-;_-@_-"/>
    <numFmt numFmtId="318" formatCode="yy/m/d"/>
    <numFmt numFmtId="319" formatCode="&quot;\&quot;#,##0;[Red]&quot;\&quot;\-#,##0"/>
  </numFmts>
  <fonts count="38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231F20"/>
      <name val="Arial"/>
      <family val="2"/>
    </font>
    <font>
      <sz val="8"/>
      <color rgb="FF231F2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231F2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宋体"/>
      <family val="3"/>
      <charset val="134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0"/>
      <name val="Tahoma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SWISS"/>
      <family val="2"/>
    </font>
    <font>
      <sz val="10"/>
      <name val="Geneva"/>
      <family val="2"/>
    </font>
    <font>
      <b/>
      <sz val="12"/>
      <name val="宋体"/>
      <family val="3"/>
      <charset val="134"/>
    </font>
    <font>
      <sz val="10"/>
      <name val="Helv"/>
      <family val="2"/>
    </font>
    <font>
      <sz val="9"/>
      <name val="Geneva"/>
      <family val="2"/>
    </font>
    <font>
      <sz val="8"/>
      <name val="Times New Roman"/>
      <family val="1"/>
    </font>
    <font>
      <sz val="11"/>
      <name val=""/>
      <family val="3"/>
      <charset val="136"/>
    </font>
    <font>
      <i/>
      <sz val="11"/>
      <name val="明朝"/>
      <family val="3"/>
      <charset val="255"/>
    </font>
    <font>
      <sz val="10"/>
      <color indexed="8"/>
      <name val="Tahoma"/>
      <family val="2"/>
    </font>
    <font>
      <sz val="10"/>
      <color indexed="8"/>
      <name val="MS Sans Serif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"/>
      <color indexed="16"/>
      <name val="Courier"/>
      <family val="3"/>
    </font>
    <font>
      <sz val="11"/>
      <name val="Book Antiqua"/>
      <family val="1"/>
    </font>
    <font>
      <sz val="12"/>
      <name val="Times New Roman"/>
      <family val="1"/>
    </font>
    <font>
      <sz val="12"/>
      <name val="Courier New"/>
      <family val="3"/>
    </font>
    <font>
      <b/>
      <sz val="11"/>
      <name val="Times"/>
      <family val="1"/>
    </font>
    <font>
      <sz val="11"/>
      <color indexed="8"/>
      <name val="Arial"/>
      <family val="2"/>
    </font>
    <font>
      <sz val="12"/>
      <color indexed="8"/>
      <name val="新細明體"/>
      <family val="1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宋体"/>
      <family val="3"/>
      <charset val="134"/>
    </font>
    <font>
      <b/>
      <sz val="10"/>
      <name val="Times New Roman"/>
      <family val="1"/>
    </font>
    <font>
      <sz val="11"/>
      <name val="Times"/>
      <family val="1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2"/>
      <color indexed="9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1"/>
      <color theme="0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Palatino"/>
      <family val="1"/>
    </font>
    <font>
      <b/>
      <sz val="10"/>
      <name val="Palatino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sz val="8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9"/>
      <color rgb="FF9C0006"/>
      <name val="Arial"/>
      <family val="2"/>
    </font>
    <font>
      <sz val="12"/>
      <color indexed="20"/>
      <name val="新細明體"/>
      <family val="1"/>
      <charset val="136"/>
    </font>
    <font>
      <b/>
      <sz val="11"/>
      <color indexed="52"/>
      <name val="Calibri"/>
      <family val="2"/>
    </font>
    <font>
      <u/>
      <sz val="10"/>
      <color indexed="14"/>
      <name val="MS Sans Serif"/>
      <family val="2"/>
    </font>
    <font>
      <i/>
      <sz val="10"/>
      <color indexed="56"/>
      <name val="Arial"/>
      <family val="2"/>
    </font>
    <font>
      <sz val="12"/>
      <name val="Tms Rmn"/>
      <family val="1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1"/>
      <color indexed="17"/>
      <name val="Calibri"/>
      <family val="2"/>
    </font>
    <font>
      <sz val="12"/>
      <name val="Helv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</font>
    <font>
      <b/>
      <sz val="11"/>
      <color indexed="52"/>
      <name val="Arial"/>
      <family val="2"/>
    </font>
    <font>
      <b/>
      <sz val="9"/>
      <color rgb="FFFA7D00"/>
      <name val="Arial"/>
      <family val="2"/>
    </font>
    <font>
      <b/>
      <sz val="12"/>
      <color indexed="52"/>
      <name val="新細明體"/>
      <family val="1"/>
      <charset val="136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1"/>
      <color rgb="FFFA7D00"/>
      <name val="Calibri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9"/>
      <color theme="0"/>
      <name val="宋体"/>
      <family val="3"/>
      <charset val="134"/>
      <scheme val="minor"/>
    </font>
    <font>
      <b/>
      <sz val="12"/>
      <color indexed="9"/>
      <name val="新細明體"/>
      <family val="1"/>
      <charset val="136"/>
    </font>
    <font>
      <b/>
      <sz val="7.5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0"/>
      <name val="Copperplate Gothic Bold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u val="singleAccounting"/>
      <sz val="11"/>
      <name val="Times New Roman"/>
      <family val="1"/>
    </font>
    <font>
      <sz val="10"/>
      <name val="MS Sans Serif"/>
      <family val="2"/>
    </font>
    <font>
      <sz val="8"/>
      <name val="Microsoft Sans Serif"/>
      <family val="2"/>
    </font>
    <font>
      <sz val="10"/>
      <color indexed="24"/>
      <name val="Courier New"/>
      <family val="3"/>
    </font>
    <font>
      <sz val="10"/>
      <color indexed="24"/>
      <name val="MS Sans Serif"/>
      <family val="2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color indexed="56"/>
      <name val="Arial"/>
      <family val="2"/>
    </font>
    <font>
      <sz val="12"/>
      <name val="Roman 12cpi"/>
      <family val="2"/>
    </font>
    <font>
      <b/>
      <sz val="10"/>
      <color indexed="8"/>
      <name val="Verdana"/>
      <family val="2"/>
    </font>
    <font>
      <i/>
      <sz val="7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10"/>
      <name val="Helvetica P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8"/>
      <name val="Times New Roman CE"/>
      <family val="1"/>
      <charset val="238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i/>
      <sz val="9"/>
      <color rgb="FF7F7F7F"/>
      <name val="宋体"/>
      <family val="3"/>
      <charset val="134"/>
      <scheme val="minor"/>
    </font>
    <font>
      <i/>
      <sz val="12"/>
      <color indexed="23"/>
      <name val="新細明體"/>
      <family val="1"/>
      <charset val="136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 Narrow"/>
      <family val="2"/>
    </font>
    <font>
      <sz val="11"/>
      <color indexed="17"/>
      <name val="Arial"/>
      <family val="2"/>
    </font>
    <font>
      <sz val="9"/>
      <color rgb="FF006100"/>
      <name val="Arial"/>
      <family val="2"/>
    </font>
    <font>
      <sz val="12"/>
      <color indexed="17"/>
      <name val="新細明體"/>
      <family val="1"/>
      <charset val="136"/>
    </font>
    <font>
      <b/>
      <sz val="12"/>
      <name val="Helv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9"/>
      <color indexed="56"/>
      <name val="Arial"/>
      <family val="2"/>
    </font>
    <font>
      <b/>
      <sz val="15"/>
      <color indexed="56"/>
      <name val="新細明體"/>
      <family val="1"/>
      <charset val="136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9"/>
      <color indexed="56"/>
      <name val="宋体"/>
      <family val="3"/>
      <charset val="134"/>
    </font>
    <font>
      <b/>
      <sz val="13"/>
      <color indexed="56"/>
      <name val="新細明體"/>
      <family val="1"/>
      <charset val="136"/>
    </font>
    <font>
      <b/>
      <sz val="11"/>
      <color indexed="56"/>
      <name val="Arial"/>
      <family val="2"/>
    </font>
    <font>
      <sz val="9"/>
      <color indexed="56"/>
      <name val="宋体"/>
      <family val="3"/>
      <charset val="134"/>
    </font>
    <font>
      <b/>
      <sz val="11"/>
      <color indexed="56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8"/>
      <color indexed="12"/>
      <name val="Helv"/>
      <family val="2"/>
    </font>
    <font>
      <u/>
      <sz val="6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0"/>
      <name val="Book Antiqua"/>
      <family val="1"/>
    </font>
    <font>
      <b/>
      <sz val="10"/>
      <color indexed="10"/>
      <name val="Times New Roman"/>
      <family val="1"/>
    </font>
    <font>
      <sz val="11"/>
      <color indexed="62"/>
      <name val="Arial"/>
      <family val="2"/>
    </font>
    <font>
      <sz val="8"/>
      <color indexed="12"/>
      <name val="Arial"/>
      <family val="2"/>
    </font>
    <font>
      <sz val="9"/>
      <color rgb="FF3F3F76"/>
      <name val="宋体"/>
      <family val="3"/>
      <charset val="134"/>
      <scheme val="minor"/>
    </font>
    <font>
      <sz val="11"/>
      <color rgb="FF3F3F76"/>
      <name val="Calibri"/>
      <family val="2"/>
    </font>
    <font>
      <sz val="12"/>
      <color indexed="62"/>
      <name val="新細明體"/>
      <family val="1"/>
      <charset val="136"/>
    </font>
    <font>
      <sz val="8"/>
      <color indexed="10"/>
      <name val="Arial"/>
      <family val="2"/>
    </font>
    <font>
      <sz val="11"/>
      <color indexed="62"/>
      <name val="宋体"/>
      <family val="3"/>
      <charset val="134"/>
    </font>
    <font>
      <sz val="10"/>
      <name val="GE Inspira"/>
      <family val="2"/>
    </font>
    <font>
      <sz val="10"/>
      <name val="AA Condensed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name val="Helv"/>
      <family val="2"/>
    </font>
    <font>
      <b/>
      <sz val="12"/>
      <color indexed="9"/>
      <name val="Times New Roman"/>
      <family val="1"/>
    </font>
    <font>
      <b/>
      <sz val="10"/>
      <color indexed="26"/>
      <name val="Arial CE"/>
      <family val="2"/>
      <charset val="238"/>
    </font>
    <font>
      <b/>
      <sz val="10"/>
      <color indexed="26"/>
      <name val="Times New Roman"/>
      <family val="1"/>
    </font>
    <font>
      <sz val="10"/>
      <name val="Arial CE"/>
      <family val="2"/>
      <charset val="238"/>
    </font>
    <font>
      <sz val="1.5"/>
      <name val="Times New Roman"/>
      <family val="1"/>
    </font>
    <font>
      <sz val="11"/>
      <color indexed="52"/>
      <name val="Arial"/>
      <family val="2"/>
    </font>
    <font>
      <sz val="9"/>
      <color rgb="FFFA7D00"/>
      <name val="宋体"/>
      <family val="3"/>
      <charset val="134"/>
      <scheme val="minor"/>
    </font>
    <font>
      <sz val="12"/>
      <color indexed="52"/>
      <name val="新細明體"/>
      <family val="1"/>
      <charset val="136"/>
    </font>
    <font>
      <sz val="16"/>
      <name val="Arial"/>
      <family val="2"/>
    </font>
    <font>
      <b/>
      <sz val="12"/>
      <color indexed="16"/>
      <name val="Times New Roman"/>
      <family val="1"/>
    </font>
    <font>
      <sz val="8"/>
      <color indexed="18"/>
      <name val="Arial"/>
      <family val="2"/>
    </font>
    <font>
      <b/>
      <sz val="16"/>
      <name val="Arial"/>
      <family val="2"/>
    </font>
    <font>
      <b/>
      <sz val="11"/>
      <name val="Helv"/>
      <family val="2"/>
    </font>
    <font>
      <sz val="12"/>
      <name val="¹ÙÅÁÃ¼"/>
      <family val="1"/>
      <charset val="129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16"/>
      <name val="Courier"/>
      <family val="3"/>
    </font>
    <font>
      <b/>
      <sz val="18"/>
      <color indexed="62"/>
      <name val="Cambria"/>
      <family val="1"/>
    </font>
    <font>
      <b/>
      <sz val="10"/>
      <name val="Arial CE"/>
      <family val="2"/>
      <charset val="238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9"/>
      <color rgb="FF9C6500"/>
      <name val="Arial"/>
      <family val="2"/>
    </font>
    <font>
      <sz val="12"/>
      <color indexed="60"/>
      <name val="新細明體"/>
      <family val="1"/>
      <charset val="136"/>
    </font>
    <font>
      <sz val="11"/>
      <color indexed="19"/>
      <name val="Calibri"/>
      <family val="2"/>
    </font>
    <font>
      <sz val="11"/>
      <color rgb="FF9C6500"/>
      <name val="Calibri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theme="1"/>
      <name val="Arial"/>
      <family val="2"/>
    </font>
    <font>
      <sz val="12"/>
      <name val="新細明體"/>
      <family val="1"/>
      <charset val="136"/>
    </font>
    <font>
      <sz val="9"/>
      <color theme="1"/>
      <name val="宋体"/>
      <family val="3"/>
      <charset val="134"/>
      <scheme val="minor"/>
    </font>
    <font>
      <sz val="8"/>
      <name val="MS Sans Serif"/>
      <family val="2"/>
    </font>
    <font>
      <sz val="11"/>
      <name val="‚l‚r –¾’©"/>
      <family val="2"/>
      <charset val="128"/>
    </font>
    <font>
      <b/>
      <i/>
      <sz val="14"/>
      <name val="Times New Roman"/>
      <family val="1"/>
    </font>
    <font>
      <sz val="8"/>
      <color indexed="12"/>
      <name val="Verdana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rgb="FF3F3F3F"/>
      <name val="宋体"/>
      <family val="3"/>
      <charset val="134"/>
      <scheme val="minor"/>
    </font>
    <font>
      <b/>
      <sz val="11"/>
      <color rgb="FF3F3F3F"/>
      <name val="Calibri"/>
      <family val="2"/>
    </font>
    <font>
      <b/>
      <sz val="12"/>
      <color indexed="63"/>
      <name val="新細明體"/>
      <family val="1"/>
      <charset val="136"/>
    </font>
    <font>
      <b/>
      <sz val="16"/>
      <color indexed="17"/>
      <name val="Arial"/>
      <family val="2"/>
    </font>
    <font>
      <b/>
      <sz val="16"/>
      <color indexed="13"/>
      <name val="Arial"/>
      <family val="2"/>
    </font>
    <font>
      <b/>
      <sz val="11"/>
      <color indexed="63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 MT"/>
      <family val="2"/>
    </font>
    <font>
      <sz val="10"/>
      <name val="Tms Rmn"/>
      <family val="1"/>
    </font>
    <font>
      <b/>
      <sz val="10"/>
      <color indexed="8"/>
      <name val="Arial Narrow"/>
      <family val="2"/>
    </font>
    <font>
      <sz val="11"/>
      <color indexed="29"/>
      <name val="Calibri"/>
      <family val="2"/>
    </font>
    <font>
      <b/>
      <sz val="10"/>
      <name val="MS Sans Serif"/>
      <family val="2"/>
    </font>
    <font>
      <b/>
      <sz val="8"/>
      <name val="Univers Condensed"/>
      <family val="2"/>
    </font>
    <font>
      <b/>
      <sz val="12"/>
      <color indexed="8"/>
      <name val="Arial"/>
      <family val="2"/>
    </font>
    <font>
      <sz val="11"/>
      <name val="‚l‚r ‚oSVbN"/>
      <family val="2"/>
      <charset val="128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2"/>
      <color indexed="8"/>
      <name val="Frutiger 45 Light"/>
      <family val="2"/>
    </font>
    <font>
      <b/>
      <sz val="12"/>
      <color indexed="8"/>
      <name val="Frutiger 45 Light"/>
      <family val="2"/>
    </font>
    <font>
      <sz val="19"/>
      <color indexed="48"/>
      <name val="Arial"/>
      <family val="2"/>
    </font>
    <font>
      <b/>
      <i/>
      <sz val="10"/>
      <name val="Times New Roman"/>
      <family val="1"/>
    </font>
    <font>
      <b/>
      <i/>
      <sz val="14"/>
      <name val="Helv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8.25"/>
      <name val="Helv"/>
      <family val="2"/>
    </font>
    <font>
      <sz val="11"/>
      <name val="–¾’©"/>
      <family val="1"/>
      <charset val="128"/>
    </font>
    <font>
      <sz val="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8"/>
      <color indexed="8"/>
      <name val="Helv"/>
      <family val="2"/>
    </font>
    <font>
      <b/>
      <sz val="12"/>
      <name val="Times New Roman"/>
      <family val="1"/>
    </font>
    <font>
      <i/>
      <sz val="11"/>
      <color rgb="FF7F7F7F"/>
      <name val="Calibri"/>
      <family val="2"/>
    </font>
    <font>
      <sz val="10"/>
      <color indexed="24"/>
      <name val="Arial CE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</font>
    <font>
      <b/>
      <i/>
      <sz val="12"/>
      <name val="Helv"/>
      <family val="2"/>
    </font>
    <font>
      <b/>
      <sz val="18"/>
      <name val="Arial"/>
      <family val="2"/>
    </font>
    <font>
      <b/>
      <sz val="18"/>
      <color indexed="56"/>
      <name val="Cambria"/>
      <family val="1"/>
    </font>
    <font>
      <b/>
      <sz val="18"/>
      <color indexed="56"/>
      <name val="Times New Roman"/>
      <family val="1"/>
    </font>
    <font>
      <sz val="24"/>
      <color indexed="13"/>
      <name val="Helv"/>
      <family val="2"/>
    </font>
    <font>
      <sz val="12"/>
      <color indexed="13"/>
      <name val="Helv"/>
      <family val="2"/>
    </font>
    <font>
      <b/>
      <sz val="18"/>
      <color indexed="56"/>
      <name val="新細明體"/>
      <family val="1"/>
      <charset val="136"/>
    </font>
    <font>
      <b/>
      <sz val="16"/>
      <color indexed="62"/>
      <name val="Arial"/>
      <family val="2"/>
    </font>
    <font>
      <b/>
      <sz val="18"/>
      <color indexed="62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theme="1"/>
      <name val="宋体"/>
      <family val="3"/>
      <charset val="134"/>
      <scheme val="major"/>
    </font>
    <font>
      <b/>
      <sz val="12"/>
      <color indexed="8"/>
      <name val="新細明體"/>
      <family val="1"/>
      <charset val="136"/>
    </font>
    <font>
      <sz val="8"/>
      <color indexed="8"/>
      <name val="Wingdings"/>
      <charset val="2"/>
    </font>
    <font>
      <sz val="11"/>
      <color indexed="16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8"/>
      <name val="Univers Condensed"/>
      <family val="2"/>
    </font>
    <font>
      <b/>
      <sz val="11"/>
      <color indexed="29"/>
      <name val="Calibri"/>
      <family val="2"/>
    </font>
    <font>
      <sz val="11"/>
      <color indexed="10"/>
      <name val="Arial"/>
      <family val="2"/>
    </font>
    <font>
      <sz val="12"/>
      <color indexed="10"/>
      <name val="新細明體"/>
      <family val="1"/>
      <charset val="136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name val="ＭＳ Ｐゴシック"/>
      <family val="2"/>
      <charset val="128"/>
    </font>
    <font>
      <sz val="11"/>
      <color rgb="FF9C0006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Calibri"/>
      <family val="2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1"/>
      <color rgb="FF006100"/>
      <name val="宋体"/>
      <family val="3"/>
      <charset val="134"/>
      <scheme val="minor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color indexed="8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b/>
      <sz val="11"/>
      <color rgb="FFFA7D00"/>
      <name val="宋体"/>
      <family val="3"/>
      <charset val="134"/>
      <scheme val="minor"/>
    </font>
    <font>
      <b/>
      <sz val="12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ＭＳ Ｐゴシック"/>
      <family val="2"/>
      <charset val="128"/>
    </font>
    <font>
      <b/>
      <sz val="11"/>
      <color theme="0"/>
      <name val="宋体"/>
      <family val="3"/>
      <charset val="134"/>
      <scheme val="minor"/>
    </font>
    <font>
      <b/>
      <sz val="12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i/>
      <sz val="11"/>
      <color rgb="FF7F7F7F"/>
      <name val="宋体"/>
      <family val="3"/>
      <charset val="134"/>
      <scheme val="minor"/>
    </font>
    <font>
      <i/>
      <sz val="12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ＭＳ Ｐゴシック"/>
      <family val="2"/>
      <charset val="128"/>
    </font>
    <font>
      <sz val="11"/>
      <color rgb="FFFF000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2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ＭＳ Ｐゴシック"/>
      <family val="2"/>
      <charset val="128"/>
    </font>
    <font>
      <sz val="14"/>
      <name val="뼻뮝"/>
      <family val="3"/>
      <charset val="129"/>
    </font>
    <font>
      <sz val="11"/>
      <color indexed="62"/>
      <name val="ＭＳ Ｐゴシック"/>
      <family val="2"/>
      <charset val="128"/>
    </font>
    <font>
      <sz val="11"/>
      <color rgb="FF9C6500"/>
      <name val="宋体"/>
      <family val="3"/>
      <charset val="134"/>
      <scheme val="minor"/>
    </font>
    <font>
      <sz val="12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2"/>
      <color indexed="6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2"/>
      <color indexed="62"/>
      <name val="宋体"/>
      <family val="3"/>
      <charset val="134"/>
    </font>
    <font>
      <i/>
      <sz val="11"/>
      <color indexed="23"/>
      <name val="ＭＳ Ｐゴシック"/>
      <family val="2"/>
      <charset val="128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0"/>
      <name val="굴림체"/>
      <family val="3"/>
      <charset val="129"/>
    </font>
    <font>
      <b/>
      <sz val="18"/>
      <color theme="3"/>
      <name val="宋体"/>
      <family val="2"/>
      <charset val="134"/>
      <scheme val="major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9"/>
      <color theme="0"/>
      <name val="宋体"/>
      <family val="2"/>
      <scheme val="minor"/>
    </font>
    <font>
      <sz val="9"/>
      <color theme="1"/>
      <name val="宋体"/>
      <family val="2"/>
      <scheme val="minor"/>
    </font>
    <font>
      <i/>
      <sz val="9"/>
      <color rgb="FF7F7F7F"/>
      <name val="宋体"/>
      <family val="2"/>
      <scheme val="minor"/>
    </font>
    <font>
      <b/>
      <sz val="9"/>
      <color theme="3"/>
      <name val="Arial"/>
      <family val="2"/>
    </font>
    <font>
      <b/>
      <sz val="9"/>
      <color theme="3"/>
      <name val="宋体"/>
      <family val="1"/>
      <scheme val="major"/>
    </font>
    <font>
      <sz val="9"/>
      <color theme="3"/>
      <name val="宋体"/>
      <family val="1"/>
      <scheme val="major"/>
    </font>
    <font>
      <sz val="9"/>
      <color rgb="FF3F3F76"/>
      <name val="宋体"/>
      <family val="2"/>
      <scheme val="minor"/>
    </font>
    <font>
      <sz val="9"/>
      <color rgb="FFFA7D00"/>
      <name val="宋体"/>
      <family val="2"/>
      <scheme val="minor"/>
    </font>
    <font>
      <b/>
      <sz val="9"/>
      <color rgb="FF3F3F3F"/>
      <name val="宋体"/>
      <family val="2"/>
      <scheme val="minor"/>
    </font>
    <font>
      <b/>
      <sz val="9"/>
      <color theme="3"/>
      <name val="宋体"/>
      <family val="2"/>
      <scheme val="minor"/>
    </font>
    <font>
      <sz val="8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b/>
      <sz val="11"/>
      <color theme="3"/>
      <name val="宋体"/>
      <family val="1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8"/>
      <color theme="3"/>
      <name val="Cambria"/>
      <family val="1"/>
    </font>
    <font>
      <b/>
      <sz val="9"/>
      <color theme="1"/>
      <name val="宋体"/>
      <family val="1"/>
      <scheme val="maj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</fonts>
  <fills count="14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13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gray0625"/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7"/>
      </patternFill>
    </fill>
    <fill>
      <patternFill patternType="mediumGray">
        <fgColor indexed="11"/>
      </patternFill>
    </fill>
    <fill>
      <patternFill patternType="mediumGray">
        <fgColor indexed="22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Gray">
        <fgColor indexed="15"/>
      </patternFill>
    </fill>
    <fill>
      <patternFill patternType="gray0625">
        <fgColor indexed="14"/>
      </patternFill>
    </fill>
    <fill>
      <patternFill patternType="solid">
        <fgColor rgb="FFFCD4B6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7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medium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double">
        <color indexed="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4198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177" fontId="1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0" fontId="2" fillId="0" borderId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1" fillId="45" borderId="0"/>
    <xf numFmtId="0" fontId="5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2" fillId="0" borderId="0"/>
    <xf numFmtId="0" fontId="2" fillId="0" borderId="0" applyFont="0" applyFill="0" applyBorder="0" applyAlignment="0" applyProtection="0"/>
    <xf numFmtId="49" fontId="46" fillId="0" borderId="0" applyProtection="0">
      <alignment horizontal="left"/>
    </xf>
    <xf numFmtId="0" fontId="53" fillId="0" borderId="0" applyNumberFormat="0" applyFill="0" applyBorder="0" applyProtection="0">
      <alignment vertical="center"/>
    </xf>
    <xf numFmtId="0" fontId="54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5" fillId="0" borderId="0"/>
    <xf numFmtId="0" fontId="59" fillId="0" borderId="0"/>
    <xf numFmtId="0" fontId="59" fillId="0" borderId="0"/>
    <xf numFmtId="0" fontId="55" fillId="0" borderId="0"/>
    <xf numFmtId="0" fontId="55" fillId="0" borderId="0"/>
    <xf numFmtId="0" fontId="2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7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3" fontId="41" fillId="0" borderId="0"/>
    <xf numFmtId="186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187" fontId="2" fillId="0" borderId="0" applyFont="0" applyFill="0" applyBorder="0" applyAlignment="0" applyProtection="0"/>
    <xf numFmtId="0" fontId="54" fillId="0" borderId="0"/>
    <xf numFmtId="188" fontId="2" fillId="0" borderId="0" applyFon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189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2" fillId="0" borderId="0">
      <alignment horizont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2" fillId="0" borderId="0"/>
    <xf numFmtId="0" fontId="59" fillId="0" borderId="0"/>
    <xf numFmtId="0" fontId="54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2" fillId="0" borderId="0"/>
    <xf numFmtId="0" fontId="51" fillId="45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61" fillId="0" borderId="0" applyNumberFormat="0" applyFill="0" applyBorder="0" applyAlignment="0" applyProtection="0"/>
    <xf numFmtId="0" fontId="2" fillId="46" borderId="0" applyNumberFormat="0" applyFont="0" applyAlignment="0" applyProtection="0"/>
    <xf numFmtId="0" fontId="37" fillId="43" borderId="0" applyNumberFormat="0" applyFont="0" applyAlignment="0" applyProtection="0"/>
    <xf numFmtId="0" fontId="37" fillId="43" borderId="0" applyNumberFormat="0" applyFont="0" applyAlignment="0" applyProtection="0"/>
    <xf numFmtId="0" fontId="54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Protection="0">
      <alignment horizontal="right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62" fillId="0" borderId="0" applyNumberFormat="0" applyFill="0" applyBorder="0" applyProtection="0">
      <alignment vertical="top"/>
    </xf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59" fillId="0" borderId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centerContinuous"/>
    </xf>
    <xf numFmtId="3" fontId="41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6" fillId="0" borderId="0">
      <alignment vertical="center"/>
    </xf>
    <xf numFmtId="0" fontId="57" fillId="0" borderId="0"/>
    <xf numFmtId="192" fontId="46" fillId="0" borderId="0" applyFill="0" applyBorder="0" applyProtection="0">
      <alignment horizontal="right"/>
    </xf>
    <xf numFmtId="193" fontId="46" fillId="0" borderId="0" applyFill="0" applyBorder="0" applyProtection="0">
      <alignment horizontal="right"/>
    </xf>
    <xf numFmtId="194" fontId="65" fillId="0" borderId="0" applyFill="0" applyBorder="0" applyProtection="0">
      <alignment horizontal="center"/>
    </xf>
    <xf numFmtId="195" fontId="65" fillId="0" borderId="0" applyFill="0" applyBorder="0" applyProtection="0">
      <alignment horizontal="center"/>
    </xf>
    <xf numFmtId="196" fontId="66" fillId="0" borderId="0" applyFill="0" applyBorder="0" applyProtection="0">
      <alignment horizontal="right"/>
    </xf>
    <xf numFmtId="197" fontId="46" fillId="0" borderId="0" applyFill="0" applyBorder="0" applyProtection="0">
      <alignment horizontal="right"/>
    </xf>
    <xf numFmtId="198" fontId="46" fillId="0" borderId="0" applyFill="0" applyBorder="0" applyProtection="0">
      <alignment horizontal="right"/>
    </xf>
    <xf numFmtId="199" fontId="46" fillId="0" borderId="0" applyFill="0" applyBorder="0" applyProtection="0">
      <alignment horizontal="right"/>
    </xf>
    <xf numFmtId="200" fontId="46" fillId="0" borderId="0" applyFill="0" applyBorder="0" applyProtection="0">
      <alignment horizontal="right"/>
    </xf>
    <xf numFmtId="9" fontId="2" fillId="47" borderId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2" fillId="0" borderId="0"/>
    <xf numFmtId="201" fontId="68" fillId="0" borderId="0" applyFont="0" applyFill="0" applyBorder="0" applyAlignment="0" applyProtection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" fillId="0" borderId="0" applyNumberFormat="0" applyBorder="0" applyAlignment="0"/>
    <xf numFmtId="0" fontId="69" fillId="0" borderId="0"/>
    <xf numFmtId="0" fontId="57" fillId="0" borderId="0"/>
    <xf numFmtId="0" fontId="70" fillId="0" borderId="0" applyFont="0" applyFill="0" applyBorder="0" applyProtection="0"/>
    <xf numFmtId="205" fontId="2" fillId="0" borderId="0" applyFont="0" applyFill="0" applyBorder="0" applyAlignment="0" applyProtection="0"/>
    <xf numFmtId="0" fontId="70" fillId="0" borderId="0" applyFont="0" applyFill="0" applyBorder="0" applyProtection="0"/>
    <xf numFmtId="49" fontId="71" fillId="0" borderId="21">
      <alignment horizontal="center"/>
    </xf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72" fillId="56" borderId="0" applyNumberFormat="0" applyBorder="0" applyAlignment="0" applyProtection="0"/>
    <xf numFmtId="0" fontId="33" fillId="57" borderId="0" applyNumberFormat="0" applyBorder="0" applyAlignment="0" applyProtection="0"/>
    <xf numFmtId="0" fontId="73" fillId="57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9" borderId="0" applyNumberFormat="0" applyBorder="0" applyAlignment="0" applyProtection="0"/>
    <xf numFmtId="0" fontId="73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1" borderId="0" applyNumberFormat="0" applyBorder="0" applyAlignment="0" applyProtection="0"/>
    <xf numFmtId="0" fontId="73" fillId="61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0" borderId="0" applyNumberFormat="0" applyBorder="0" applyAlignment="0" applyProtection="0"/>
    <xf numFmtId="0" fontId="73" fillId="60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1" borderId="0" applyNumberFormat="0" applyBorder="0" applyAlignment="0" applyProtection="0"/>
    <xf numFmtId="0" fontId="73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6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6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64" borderId="0" applyNumberFormat="0" applyBorder="0" applyAlignment="0" applyProtection="0"/>
    <xf numFmtId="0" fontId="33" fillId="63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65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74" fillId="57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206" fontId="2" fillId="0" borderId="0" applyProtection="0">
      <protection locked="0"/>
    </xf>
    <xf numFmtId="182" fontId="2" fillId="66" borderId="22" applyNumberFormat="0" applyFill="0" applyBorder="0">
      <alignment vertical="top" wrapText="1"/>
    </xf>
    <xf numFmtId="4" fontId="55" fillId="0" borderId="23" applyFont="0" applyBorder="0"/>
    <xf numFmtId="0" fontId="76" fillId="0" borderId="0"/>
    <xf numFmtId="39" fontId="55" fillId="0" borderId="23" applyFont="0" applyBorder="0"/>
    <xf numFmtId="0" fontId="33" fillId="56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72" fillId="68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69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2" fillId="56" borderId="0" applyNumberFormat="0" applyBorder="0" applyAlignment="0" applyProtection="0"/>
    <xf numFmtId="0" fontId="33" fillId="70" borderId="0" applyNumberFormat="0" applyBorder="0" applyAlignment="0" applyProtection="0"/>
    <xf numFmtId="0" fontId="73" fillId="70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71" borderId="0" applyNumberFormat="0" applyBorder="0" applyAlignment="0" applyProtection="0"/>
    <xf numFmtId="0" fontId="73" fillId="71" borderId="0" applyNumberFormat="0" applyBorder="0" applyAlignment="0" applyProtection="0">
      <alignment vertical="center"/>
    </xf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6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72" borderId="0" applyNumberFormat="0" applyBorder="0" applyAlignment="0" applyProtection="0"/>
    <xf numFmtId="0" fontId="33" fillId="4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66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73" borderId="0" applyNumberFormat="0" applyBorder="0" applyAlignment="0" applyProtection="0"/>
    <xf numFmtId="0" fontId="33" fillId="55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74" fillId="56" borderId="0" applyNumberFormat="0" applyBorder="0" applyAlignment="0" applyProtection="0">
      <alignment vertical="center"/>
    </xf>
    <xf numFmtId="0" fontId="74" fillId="69" borderId="0" applyNumberFormat="0" applyBorder="0" applyAlignment="0" applyProtection="0">
      <alignment vertical="center"/>
    </xf>
    <xf numFmtId="0" fontId="74" fillId="70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69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39" fontId="77" fillId="0" borderId="23" applyBorder="0"/>
    <xf numFmtId="39" fontId="77" fillId="0" borderId="0"/>
    <xf numFmtId="0" fontId="78" fillId="74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75" borderId="0" applyNumberFormat="0" applyBorder="0" applyAlignment="0" applyProtection="0"/>
    <xf numFmtId="0" fontId="78" fillId="76" borderId="0" applyNumberFormat="0" applyBorder="0" applyAlignment="0" applyProtection="0"/>
    <xf numFmtId="0" fontId="78" fillId="51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9" fillId="68" borderId="0" applyNumberFormat="0" applyBorder="0" applyAlignment="0" applyProtection="0"/>
    <xf numFmtId="0" fontId="78" fillId="80" borderId="0" applyNumberFormat="0" applyBorder="0" applyAlignment="0" applyProtection="0"/>
    <xf numFmtId="0" fontId="80" fillId="80" borderId="0" applyNumberFormat="0" applyBorder="0" applyAlignment="0" applyProtection="0">
      <alignment vertical="center"/>
    </xf>
    <xf numFmtId="0" fontId="79" fillId="81" borderId="0" applyNumberFormat="0" applyBorder="0" applyAlignment="0" applyProtection="0"/>
    <xf numFmtId="0" fontId="78" fillId="69" borderId="0" applyNumberFormat="0" applyBorder="0" applyAlignment="0" applyProtection="0"/>
    <xf numFmtId="0" fontId="80" fillId="69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8" fillId="70" borderId="0" applyNumberFormat="0" applyBorder="0" applyAlignment="0" applyProtection="0"/>
    <xf numFmtId="0" fontId="80" fillId="70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56" borderId="0" applyNumberFormat="0" applyBorder="0" applyAlignment="0" applyProtection="0"/>
    <xf numFmtId="0" fontId="78" fillId="7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46" borderId="0" applyNumberFormat="0" applyBorder="0" applyAlignment="0" applyProtection="0"/>
    <xf numFmtId="0" fontId="78" fillId="84" borderId="0" applyNumberFormat="0" applyBorder="0" applyAlignment="0" applyProtection="0"/>
    <xf numFmtId="0" fontId="80" fillId="84" borderId="0" applyNumberFormat="0" applyBorder="0" applyAlignment="0" applyProtection="0">
      <alignment vertical="center"/>
    </xf>
    <xf numFmtId="0" fontId="78" fillId="44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85" borderId="0" applyNumberFormat="0" applyBorder="0" applyAlignment="0" applyProtection="0"/>
    <xf numFmtId="0" fontId="78" fillId="66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66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4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86" borderId="0" applyNumberFormat="0" applyBorder="0" applyAlignment="0" applyProtection="0"/>
    <xf numFmtId="0" fontId="78" fillId="55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81" fillId="80" borderId="0" applyNumberFormat="0" applyBorder="0" applyAlignment="0" applyProtection="0">
      <alignment vertical="center"/>
    </xf>
    <xf numFmtId="0" fontId="81" fillId="69" borderId="0" applyNumberFormat="0" applyBorder="0" applyAlignment="0" applyProtection="0">
      <alignment vertical="center"/>
    </xf>
    <xf numFmtId="0" fontId="81" fillId="70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84" borderId="0" applyNumberFormat="0" applyBorder="0" applyAlignment="0" applyProtection="0">
      <alignment vertical="center"/>
    </xf>
    <xf numFmtId="0" fontId="80" fillId="80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84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77" fillId="0" borderId="0"/>
    <xf numFmtId="0" fontId="70" fillId="0" borderId="0" applyFont="0" applyFill="0" applyBorder="0" applyProtection="0"/>
    <xf numFmtId="0" fontId="70" fillId="0" borderId="0" applyFont="0" applyFill="0" applyBorder="0" applyProtection="0"/>
    <xf numFmtId="0" fontId="52" fillId="0" borderId="0"/>
    <xf numFmtId="0" fontId="85" fillId="0" borderId="23">
      <alignment horizontal="center"/>
    </xf>
    <xf numFmtId="0" fontId="86" fillId="0" borderId="0"/>
    <xf numFmtId="0" fontId="86" fillId="0" borderId="17" applyFill="0">
      <alignment horizontal="center"/>
      <protection locked="0"/>
    </xf>
    <xf numFmtId="0" fontId="85" fillId="0" borderId="0" applyFill="0">
      <alignment horizontal="center"/>
      <protection locked="0"/>
    </xf>
    <xf numFmtId="0" fontId="85" fillId="87" borderId="0"/>
    <xf numFmtId="0" fontId="85" fillId="0" borderId="0">
      <protection locked="0"/>
    </xf>
    <xf numFmtId="0" fontId="85" fillId="0" borderId="0"/>
    <xf numFmtId="207" fontId="68" fillId="0" borderId="0"/>
    <xf numFmtId="208" fontId="68" fillId="0" borderId="0"/>
    <xf numFmtId="0" fontId="86" fillId="88" borderId="0">
      <alignment horizontal="right"/>
    </xf>
    <xf numFmtId="0" fontId="85" fillId="0" borderId="0"/>
    <xf numFmtId="0" fontId="79" fillId="89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80" fillId="90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3" borderId="0" applyNumberFormat="0" applyBorder="0" applyAlignment="0" applyProtection="0"/>
    <xf numFmtId="0" fontId="78" fillId="42" borderId="0" applyNumberFormat="0" applyBorder="0" applyAlignment="0" applyProtection="0"/>
    <xf numFmtId="0" fontId="80" fillId="93" borderId="0" applyNumberFormat="0" applyBorder="0" applyAlignment="0" applyProtection="0">
      <alignment vertical="center"/>
    </xf>
    <xf numFmtId="0" fontId="79" fillId="80" borderId="0" applyNumberFormat="0" applyBorder="0" applyAlignment="0" applyProtection="0"/>
    <xf numFmtId="0" fontId="78" fillId="82" borderId="0" applyNumberFormat="0" applyBorder="0" applyAlignment="0" applyProtection="0"/>
    <xf numFmtId="0" fontId="78" fillId="94" borderId="0" applyNumberFormat="0" applyBorder="0" applyAlignment="0" applyProtection="0"/>
    <xf numFmtId="0" fontId="80" fillId="82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8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3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5" borderId="0" applyNumberFormat="0" applyBorder="0" applyAlignment="0" applyProtection="0"/>
    <xf numFmtId="0" fontId="78" fillId="96" borderId="0" applyNumberFormat="0" applyBorder="0" applyAlignment="0" applyProtection="0"/>
    <xf numFmtId="0" fontId="80" fillId="95" borderId="0" applyNumberFormat="0" applyBorder="0" applyAlignment="0" applyProtection="0">
      <alignment vertical="center"/>
    </xf>
    <xf numFmtId="176" fontId="70" fillId="0" borderId="0" applyFont="0" applyFill="0" applyBorder="0" applyProtection="0"/>
    <xf numFmtId="209" fontId="87" fillId="0" borderId="0" applyFont="0" applyFill="0" applyBorder="0" applyProtection="0"/>
    <xf numFmtId="176" fontId="70" fillId="0" borderId="0" applyFont="0" applyFill="0" applyBorder="0" applyProtection="0"/>
    <xf numFmtId="0" fontId="4" fillId="0" borderId="0" applyNumberFormat="0" applyAlignment="0"/>
    <xf numFmtId="0" fontId="88" fillId="97" borderId="0"/>
    <xf numFmtId="0" fontId="89" fillId="0" borderId="0" applyNumberFormat="0" applyFill="0" applyBorder="0" applyAlignment="0">
      <protection locked="0"/>
    </xf>
    <xf numFmtId="210" fontId="68" fillId="0" borderId="0" applyFont="0" applyFill="0" applyBorder="0" applyAlignment="0" applyProtection="0"/>
    <xf numFmtId="211" fontId="68" fillId="0" borderId="0" applyFont="0" applyFill="0" applyBorder="0" applyAlignment="0" applyProtection="0"/>
    <xf numFmtId="0" fontId="56" fillId="0" borderId="0">
      <alignment horizontal="center" wrapText="1"/>
      <protection locked="0"/>
    </xf>
    <xf numFmtId="212" fontId="68" fillId="0" borderId="0" applyFont="0" applyFill="0" applyBorder="0" applyAlignment="0" applyProtection="0"/>
    <xf numFmtId="213" fontId="6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59" borderId="0" applyNumberFormat="0" applyBorder="0" applyAlignment="0" applyProtection="0"/>
    <xf numFmtId="0" fontId="92" fillId="59" borderId="0" applyNumberFormat="0" applyBorder="0" applyAlignment="0" applyProtection="0"/>
    <xf numFmtId="214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4" fillId="59" borderId="0" applyNumberFormat="0" applyBorder="0" applyAlignment="0" applyProtection="0">
      <alignment vertical="center"/>
    </xf>
    <xf numFmtId="0" fontId="95" fillId="49" borderId="24" applyNumberFormat="0" applyAlignment="0" applyProtection="0"/>
    <xf numFmtId="0" fontId="56" fillId="56" borderId="0" applyNumberFormat="0" applyBorder="0" applyAlignment="0">
      <protection locked="0"/>
    </xf>
    <xf numFmtId="0" fontId="96" fillId="0" borderId="0" applyNumberFormat="0" applyFill="0" applyBorder="0" applyAlignment="0" applyProtection="0"/>
    <xf numFmtId="182" fontId="97" fillId="0" borderId="0" applyNumberFormat="0" applyFill="0">
      <alignment vertical="top" wrapText="1"/>
    </xf>
    <xf numFmtId="0" fontId="98" fillId="0" borderId="0" applyNumberFormat="0" applyFill="0" applyBorder="0" applyAlignment="0" applyProtection="0"/>
    <xf numFmtId="0" fontId="99" fillId="0" borderId="25"/>
    <xf numFmtId="215" fontId="41" fillId="0" borderId="0" applyAlignment="0" applyProtection="0"/>
    <xf numFmtId="0" fontId="100" fillId="0" borderId="0" applyNumberFormat="0">
      <alignment horizontal="center"/>
      <protection hidden="1"/>
    </xf>
    <xf numFmtId="0" fontId="101" fillId="61" borderId="0" applyNumberFormat="0" applyBorder="0" applyAlignment="0" applyProtection="0"/>
    <xf numFmtId="0" fontId="46" fillId="0" borderId="0"/>
    <xf numFmtId="0" fontId="44" fillId="0" borderId="0" applyNumberFormat="0" applyFont="0" applyFill="0" applyBorder="0" applyAlignment="0" applyProtection="0"/>
    <xf numFmtId="10" fontId="11" fillId="0" borderId="0" applyFill="0" applyBorder="0" applyProtection="0">
      <alignment horizontal="right"/>
    </xf>
    <xf numFmtId="4" fontId="11" fillId="0" borderId="0" applyFill="0" applyBorder="0" applyProtection="0">
      <alignment horizontal="right"/>
    </xf>
    <xf numFmtId="0" fontId="41" fillId="0" borderId="0" applyFill="0" applyBorder="0" applyAlignment="0"/>
    <xf numFmtId="216" fontId="40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219" fontId="11" fillId="0" borderId="0" applyFill="0" applyBorder="0" applyProtection="0">
      <alignment horizontal="right"/>
    </xf>
    <xf numFmtId="10" fontId="4" fillId="0" borderId="0" applyFill="0" applyBorder="0" applyAlignment="0">
      <alignment horizontal="right"/>
    </xf>
    <xf numFmtId="0" fontId="2" fillId="0" borderId="0" applyFill="0" applyBorder="0" applyAlignment="0"/>
    <xf numFmtId="220" fontId="38" fillId="0" borderId="0" applyFill="0" applyBorder="0" applyAlignment="0"/>
    <xf numFmtId="221" fontId="2" fillId="0" borderId="0" applyFill="0" applyBorder="0" applyAlignment="0"/>
    <xf numFmtId="222" fontId="2" fillId="0" borderId="0" applyFill="0" applyBorder="0" applyAlignment="0"/>
    <xf numFmtId="0" fontId="102" fillId="0" borderId="0" applyFill="0" applyBorder="0" applyAlignment="0"/>
    <xf numFmtId="223" fontId="2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03" fillId="97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4" fillId="66" borderId="9" applyNumberFormat="0" applyAlignment="0" applyProtection="0"/>
    <xf numFmtId="0" fontId="104" fillId="66" borderId="9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5" fillId="49" borderId="24" applyNumberFormat="0" applyAlignment="0" applyProtection="0"/>
    <xf numFmtId="0" fontId="95" fillId="49" borderId="24" applyNumberFormat="0" applyAlignment="0" applyProtection="0"/>
    <xf numFmtId="214" fontId="106" fillId="49" borderId="9" applyNumberFormat="0" applyAlignment="0" applyProtection="0"/>
    <xf numFmtId="214" fontId="106" fillId="49" borderId="9" applyNumberFormat="0" applyAlignment="0" applyProtection="0"/>
    <xf numFmtId="0" fontId="106" fillId="49" borderId="9" applyNumberFormat="0" applyAlignment="0" applyProtection="0"/>
    <xf numFmtId="0" fontId="106" fillId="49" borderId="9" applyNumberFormat="0" applyAlignment="0" applyProtection="0"/>
    <xf numFmtId="0" fontId="107" fillId="49" borderId="24" applyNumberFormat="0" applyAlignment="0" applyProtection="0">
      <alignment vertical="center"/>
    </xf>
    <xf numFmtId="0" fontId="95" fillId="49" borderId="24" applyNumberFormat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8" fillId="0" borderId="0"/>
    <xf numFmtId="0" fontId="109" fillId="75" borderId="26" applyNumberFormat="0" applyAlignment="0" applyProtection="0"/>
    <xf numFmtId="0" fontId="110" fillId="0" borderId="27" applyNumberFormat="0" applyFill="0" applyAlignment="0" applyProtection="0"/>
    <xf numFmtId="0" fontId="67" fillId="0" borderId="4">
      <protection locked="0"/>
    </xf>
    <xf numFmtId="0" fontId="111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2" fillId="0" borderId="11" applyNumberFormat="0" applyFill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9" borderId="12" applyNumberFormat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3" fillId="0" borderId="0" applyFill="0" applyBorder="0" applyProtection="0">
      <alignment horizontal="center"/>
      <protection locked="0"/>
    </xf>
    <xf numFmtId="0" fontId="114" fillId="75" borderId="26" applyNumberFormat="0" applyAlignment="0" applyProtection="0"/>
    <xf numFmtId="0" fontId="109" fillId="75" borderId="26" applyNumberFormat="0" applyAlignment="0" applyProtection="0"/>
    <xf numFmtId="214" fontId="115" fillId="8" borderId="12" applyNumberFormat="0" applyAlignment="0" applyProtection="0"/>
    <xf numFmtId="0" fontId="115" fillId="8" borderId="12" applyNumberFormat="0" applyAlignment="0" applyProtection="0"/>
    <xf numFmtId="0" fontId="116" fillId="75" borderId="26" applyNumberFormat="0" applyAlignment="0" applyProtection="0">
      <alignment vertical="center"/>
    </xf>
    <xf numFmtId="0" fontId="92" fillId="59" borderId="0" applyNumberFormat="0" applyBorder="0" applyAlignment="0" applyProtection="0"/>
    <xf numFmtId="0" fontId="44" fillId="0" borderId="0" applyNumberFormat="0" applyFill="0" applyBorder="0" applyAlignment="0" applyProtection="0"/>
    <xf numFmtId="0" fontId="78" fillId="100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101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102" borderId="0" applyNumberFormat="0" applyBorder="0" applyAlignment="0" applyProtection="0"/>
    <xf numFmtId="0" fontId="78" fillId="98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103" borderId="0" applyNumberFormat="0" applyBorder="0" applyAlignment="0" applyProtection="0"/>
    <xf numFmtId="0" fontId="78" fillId="100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104" borderId="0" applyNumberFormat="0" applyBorder="0" applyAlignment="0" applyProtection="0"/>
    <xf numFmtId="0" fontId="78" fillId="67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105" borderId="0" applyNumberFormat="0" applyBorder="0" applyAlignment="0" applyProtection="0"/>
    <xf numFmtId="226" fontId="117" fillId="0" borderId="17">
      <alignment horizontal="center" wrapText="1"/>
    </xf>
    <xf numFmtId="0" fontId="6" fillId="0" borderId="21">
      <alignment horizontal="center"/>
    </xf>
    <xf numFmtId="0" fontId="118" fillId="106" borderId="0">
      <alignment horizontal="left"/>
    </xf>
    <xf numFmtId="0" fontId="119" fillId="106" borderId="0">
      <alignment horizontal="right"/>
    </xf>
    <xf numFmtId="0" fontId="120" fillId="48" borderId="0">
      <alignment horizontal="center"/>
    </xf>
    <xf numFmtId="0" fontId="121" fillId="0" borderId="3">
      <alignment horizontal="center"/>
    </xf>
    <xf numFmtId="0" fontId="119" fillId="106" borderId="0">
      <alignment horizontal="right"/>
    </xf>
    <xf numFmtId="0" fontId="122" fillId="48" borderId="0">
      <alignment horizontal="left"/>
    </xf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9" fontId="2" fillId="0" borderId="0" applyFont="0" applyFill="0" applyBorder="0" applyAlignment="0" applyProtection="0"/>
    <xf numFmtId="219" fontId="37" fillId="0" borderId="0" applyFont="0" applyFill="0" applyBorder="0" applyAlignment="0" applyProtection="0">
      <alignment vertical="center"/>
    </xf>
    <xf numFmtId="219" fontId="37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217" fontId="2" fillId="0" borderId="0" applyFont="0" applyFill="0" applyBorder="0" applyAlignment="0" applyProtection="0"/>
    <xf numFmtId="230" fontId="87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124" fillId="0" borderId="0" applyFont="0" applyFill="0" applyBorder="0" applyAlignment="0" applyProtection="0"/>
    <xf numFmtId="233" fontId="41" fillId="0" borderId="0" applyFont="0" applyFill="0" applyBorder="0" applyAlignment="0" applyProtection="0"/>
    <xf numFmtId="234" fontId="124" fillId="0" borderId="0" applyFont="0" applyFill="0" applyBorder="0" applyAlignment="0" applyProtection="0"/>
    <xf numFmtId="235" fontId="41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46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4" fillId="0" borderId="0" applyFont="0" applyFill="0" applyBorder="0" applyAlignment="0" applyProtection="0"/>
    <xf numFmtId="177" fontId="40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25" fillId="0" borderId="0" applyFont="0" applyFill="0" applyBorder="0" applyAlignment="0" applyProtection="0"/>
    <xf numFmtId="37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2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13" fontId="46" fillId="0" borderId="0"/>
    <xf numFmtId="3" fontId="125" fillId="0" borderId="0" applyFont="0" applyFill="0" applyBorder="0" applyAlignment="0" applyProtection="0">
      <alignment vertical="top"/>
    </xf>
    <xf numFmtId="3" fontId="127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129" fillId="0" borderId="0" applyNumberFormat="0" applyFill="0" applyBorder="0" applyAlignment="0" applyProtection="0"/>
    <xf numFmtId="0" fontId="130" fillId="0" borderId="23" applyProtection="0">
      <alignment horizontal="center" vertical="top" wrapText="1"/>
      <protection hidden="1"/>
    </xf>
    <xf numFmtId="0" fontId="109" fillId="75" borderId="26" applyNumberFormat="0" applyAlignment="0" applyProtection="0"/>
    <xf numFmtId="0" fontId="131" fillId="0" borderId="0" applyNumberFormat="0" applyAlignment="0">
      <alignment horizontal="left"/>
    </xf>
    <xf numFmtId="0" fontId="132" fillId="0" borderId="0" applyNumberFormat="0" applyAlignment="0"/>
    <xf numFmtId="236" fontId="133" fillId="0" borderId="0" applyFill="0" applyBorder="0" applyProtection="0"/>
    <xf numFmtId="237" fontId="87" fillId="0" borderId="0" applyFont="0" applyFill="0" applyBorder="0" applyAlignment="0" applyProtection="0"/>
    <xf numFmtId="238" fontId="46" fillId="0" borderId="0" applyFill="0" applyBorder="0" applyProtection="0"/>
    <xf numFmtId="238" fontId="46" fillId="0" borderId="5" applyFill="0" applyProtection="0"/>
    <xf numFmtId="238" fontId="46" fillId="0" borderId="4" applyFill="0" applyProtection="0"/>
    <xf numFmtId="0" fontId="6" fillId="0" borderId="0"/>
    <xf numFmtId="239" fontId="77" fillId="0" borderId="23" applyFont="0" applyBorder="0" applyAlignment="0">
      <alignment horizontal="center"/>
    </xf>
    <xf numFmtId="240" fontId="2" fillId="0" borderId="0" applyFont="0" applyFill="0" applyBorder="0" applyAlignment="0" applyProtection="0"/>
    <xf numFmtId="204" fontId="76" fillId="0" borderId="29" applyBorder="0"/>
    <xf numFmtId="0" fontId="41" fillId="0" borderId="0" applyFont="0" applyFill="0" applyBorder="0" applyAlignment="0" applyProtection="0"/>
    <xf numFmtId="218" fontId="38" fillId="0" borderId="0" applyFont="0" applyFill="0" applyBorder="0" applyAlignment="0" applyProtection="0"/>
    <xf numFmtId="4" fontId="2" fillId="0" borderId="23">
      <alignment horizontal="right"/>
    </xf>
    <xf numFmtId="241" fontId="124" fillId="0" borderId="0" applyFont="0" applyFill="0" applyBorder="0" applyAlignment="0" applyProtection="0"/>
    <xf numFmtId="242" fontId="41" fillId="0" borderId="0" applyFont="0" applyFill="0" applyBorder="0" applyAlignment="0" applyProtection="0"/>
    <xf numFmtId="243" fontId="124" fillId="0" borderId="0" applyFont="0" applyFill="0" applyBorder="0" applyAlignment="0" applyProtection="0"/>
    <xf numFmtId="244" fontId="41" fillId="0" borderId="0" applyFont="0" applyFill="0" applyBorder="0" applyAlignment="0" applyProtection="0"/>
    <xf numFmtId="245" fontId="124" fillId="0" borderId="0" applyFont="0" applyFill="0" applyBorder="0" applyAlignment="0" applyProtection="0"/>
    <xf numFmtId="246" fontId="41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33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39" fontId="47" fillId="0" borderId="0" applyFill="0" applyBorder="0" applyAlignment="0">
      <protection locked="0"/>
    </xf>
    <xf numFmtId="248" fontId="2" fillId="0" borderId="0">
      <protection locked="0"/>
    </xf>
    <xf numFmtId="249" fontId="125" fillId="0" borderId="0" applyFont="0" applyFill="0" applyBorder="0" applyAlignment="0" applyProtection="0">
      <alignment vertical="top"/>
    </xf>
    <xf numFmtId="250" fontId="127" fillId="0" borderId="0" applyFont="0" applyFill="0" applyBorder="0" applyAlignment="0" applyProtection="0"/>
    <xf numFmtId="251" fontId="128" fillId="0" borderId="0" applyFont="0" applyFill="0" applyBorder="0" applyAlignment="0" applyProtection="0"/>
    <xf numFmtId="252" fontId="2" fillId="0" borderId="0"/>
    <xf numFmtId="253" fontId="2" fillId="66" borderId="0" applyFont="0" applyBorder="0"/>
    <xf numFmtId="0" fontId="102" fillId="0" borderId="0"/>
    <xf numFmtId="0" fontId="98" fillId="0" borderId="0"/>
    <xf numFmtId="254" fontId="2" fillId="66" borderId="0" applyFont="0" applyBorder="0"/>
    <xf numFmtId="0" fontId="98" fillId="0" borderId="30"/>
    <xf numFmtId="0" fontId="134" fillId="0" borderId="31">
      <protection locked="0"/>
    </xf>
    <xf numFmtId="0" fontId="4" fillId="63" borderId="23" applyNumberFormat="0" applyAlignment="0">
      <protection locked="0"/>
    </xf>
    <xf numFmtId="255" fontId="2" fillId="0" borderId="0" applyFont="0" applyFill="0" applyBorder="0" applyAlignment="0" applyProtection="0"/>
    <xf numFmtId="256" fontId="135" fillId="0" borderId="0" applyFont="0" applyFill="0" applyBorder="0" applyProtection="0"/>
    <xf numFmtId="256" fontId="71" fillId="0" borderId="0"/>
    <xf numFmtId="257" fontId="70" fillId="0" borderId="0" applyFont="0" applyFill="0" applyBorder="0" applyProtection="0"/>
    <xf numFmtId="0" fontId="127" fillId="0" borderId="0" applyFont="0" applyFill="0" applyBorder="0" applyAlignment="0" applyProtection="0"/>
    <xf numFmtId="14" fontId="40" fillId="0" borderId="0" applyFill="0" applyBorder="0" applyAlignment="0"/>
    <xf numFmtId="258" fontId="41" fillId="0" borderId="0" applyFill="0" applyBorder="0" applyProtection="0">
      <alignment horizontal="center"/>
    </xf>
    <xf numFmtId="0" fontId="67" fillId="0" borderId="0">
      <protection locked="0"/>
    </xf>
    <xf numFmtId="259" fontId="46" fillId="0" borderId="0" applyFill="0" applyBorder="0" applyProtection="0"/>
    <xf numFmtId="259" fontId="46" fillId="0" borderId="5" applyFill="0" applyProtection="0"/>
    <xf numFmtId="259" fontId="46" fillId="0" borderId="4" applyFill="0" applyProtection="0"/>
    <xf numFmtId="0" fontId="136" fillId="97" borderId="0">
      <alignment horizontal="center" vertical="center" wrapText="1"/>
    </xf>
    <xf numFmtId="38" fontId="125" fillId="0" borderId="32">
      <alignment vertical="center"/>
    </xf>
    <xf numFmtId="260" fontId="2" fillId="0" borderId="32">
      <alignment vertical="center"/>
    </xf>
    <xf numFmtId="261" fontId="137" fillId="0" borderId="0">
      <protection locked="0"/>
    </xf>
    <xf numFmtId="0" fontId="2" fillId="0" borderId="0" applyFont="0" applyFill="0" applyBorder="0" applyAlignment="0" applyProtection="0"/>
    <xf numFmtId="262" fontId="2" fillId="0" borderId="0" applyFont="0" applyFill="0" applyBorder="0" applyAlignment="0" applyProtection="0"/>
    <xf numFmtId="263" fontId="2" fillId="0" borderId="0"/>
    <xf numFmtId="264" fontId="2" fillId="0" borderId="0" applyFill="0" applyBorder="0" applyAlignment="0" applyProtection="0"/>
    <xf numFmtId="265" fontId="2" fillId="0" borderId="0" applyFill="0" applyBorder="0" applyAlignment="0" applyProtection="0"/>
    <xf numFmtId="266" fontId="2" fillId="0" borderId="0" applyFill="0" applyBorder="0" applyAlignment="0" applyProtection="0"/>
    <xf numFmtId="0" fontId="6" fillId="0" borderId="33"/>
    <xf numFmtId="0" fontId="138" fillId="0" borderId="0"/>
    <xf numFmtId="0" fontId="139" fillId="0" borderId="34" applyFill="0" applyBorder="0" applyAlignment="0"/>
    <xf numFmtId="267" fontId="140" fillId="0" borderId="0" applyFont="0" applyFill="0" applyBorder="0" applyAlignment="0" applyProtection="0"/>
    <xf numFmtId="268" fontId="4" fillId="0" borderId="0" applyFont="0" applyFill="0" applyBorder="0" applyAlignment="0" applyProtection="0"/>
    <xf numFmtId="225" fontId="2" fillId="0" borderId="0" applyFont="0" applyFill="0" applyBorder="0" applyAlignment="0" applyProtection="0"/>
    <xf numFmtId="269" fontId="140" fillId="0" borderId="0" applyFont="0" applyFill="0" applyBorder="0" applyAlignment="0" applyProtection="0"/>
    <xf numFmtId="270" fontId="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261" fontId="38" fillId="0" borderId="0" applyFill="0">
      <alignment horizontal="right"/>
      <protection locked="0"/>
    </xf>
    <xf numFmtId="0" fontId="141" fillId="0" borderId="0" applyNumberFormat="0" applyFill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42" fillId="0" borderId="0" applyNumberFormat="0" applyAlignment="0">
      <alignment horizontal="left"/>
    </xf>
    <xf numFmtId="0" fontId="143" fillId="51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4" fontId="144" fillId="0" borderId="0" applyFont="0">
      <protection locked="0"/>
    </xf>
    <xf numFmtId="271" fontId="2" fillId="0" borderId="0" applyFont="0" applyFill="0" applyBorder="0" applyAlignment="0" applyProtection="0"/>
    <xf numFmtId="271" fontId="2" fillId="0" borderId="0" applyFont="0" applyFill="0" applyBorder="0" applyAlignment="0" applyProtection="0"/>
    <xf numFmtId="271" fontId="54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214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78" fontId="2" fillId="0" borderId="35" applyNumberFormat="0" applyFont="0" applyFill="0" applyBorder="0" applyAlignment="0"/>
    <xf numFmtId="178" fontId="2" fillId="0" borderId="35" applyNumberFormat="0" applyFont="0" applyFill="0" applyBorder="0" applyAlignment="0"/>
    <xf numFmtId="0" fontId="69" fillId="0" borderId="0" applyNumberFormat="0" applyFill="0" applyBorder="0" applyAlignment="0" applyProtection="0"/>
    <xf numFmtId="225" fontId="2" fillId="0" borderId="0" applyFont="0" applyFill="0" applyBorder="0" applyAlignment="0" applyProtection="0"/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37" fontId="135" fillId="0" borderId="0" applyNumberFormat="0" applyFont="0" applyFill="0" applyBorder="0" applyProtection="0">
      <alignment horizontal="fill"/>
    </xf>
    <xf numFmtId="272" fontId="2" fillId="0" borderId="0">
      <protection locked="0"/>
    </xf>
    <xf numFmtId="2" fontId="127" fillId="0" borderId="0" applyFont="0" applyFill="0" applyBorder="0" applyAlignment="0" applyProtection="0"/>
    <xf numFmtId="0" fontId="110" fillId="0" borderId="27" applyNumberFormat="0" applyFill="0" applyAlignment="0" applyProtection="0"/>
    <xf numFmtId="0" fontId="69" fillId="0" borderId="0" applyNumberFormat="0" applyBorder="0" applyAlignment="0"/>
    <xf numFmtId="218" fontId="151" fillId="0" borderId="36" applyNumberFormat="0" applyAlignment="0"/>
    <xf numFmtId="0" fontId="101" fillId="61" borderId="0" applyNumberFormat="0" applyBorder="0" applyAlignment="0" applyProtection="0"/>
    <xf numFmtId="0" fontId="152" fillId="61" borderId="0" applyNumberFormat="0" applyBorder="0" applyAlignment="0" applyProtection="0"/>
    <xf numFmtId="0" fontId="101" fillId="61" borderId="0" applyNumberFormat="0" applyBorder="0" applyAlignment="0" applyProtection="0"/>
    <xf numFmtId="214" fontId="153" fillId="3" borderId="0" applyNumberFormat="0" applyBorder="0" applyAlignment="0" applyProtection="0"/>
    <xf numFmtId="0" fontId="153" fillId="3" borderId="0" applyNumberFormat="0" applyBorder="0" applyAlignment="0" applyProtection="0"/>
    <xf numFmtId="0" fontId="154" fillId="61" borderId="0" applyNumberFormat="0" applyBorder="0" applyAlignment="0" applyProtection="0">
      <alignment vertical="center"/>
    </xf>
    <xf numFmtId="38" fontId="4" fillId="66" borderId="0" applyNumberFormat="0" applyBorder="0" applyAlignment="0" applyProtection="0"/>
    <xf numFmtId="0" fontId="155" fillId="0" borderId="0">
      <alignment horizontal="left"/>
    </xf>
    <xf numFmtId="0" fontId="129" fillId="0" borderId="0"/>
    <xf numFmtId="0" fontId="5" fillId="0" borderId="16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0"/>
    <xf numFmtId="14" fontId="44" fillId="39" borderId="17">
      <alignment horizontal="center" vertical="center" wrapText="1"/>
    </xf>
    <xf numFmtId="0" fontId="156" fillId="0" borderId="37" applyNumberFormat="0" applyFill="0" applyAlignment="0" applyProtection="0"/>
    <xf numFmtId="0" fontId="157" fillId="0" borderId="38" applyNumberFormat="0" applyFill="0" applyAlignment="0" applyProtection="0"/>
    <xf numFmtId="49" fontId="158" fillId="0" borderId="39" applyFill="0" applyProtection="0">
      <alignment horizontal="right" wrapText="1"/>
    </xf>
    <xf numFmtId="49" fontId="158" fillId="0" borderId="39" applyFill="0" applyProtection="0">
      <alignment horizontal="right" wrapText="1"/>
    </xf>
    <xf numFmtId="0" fontId="159" fillId="0" borderId="38" applyNumberFormat="0" applyFill="0" applyAlignment="0" applyProtection="0">
      <alignment vertical="center"/>
    </xf>
    <xf numFmtId="0" fontId="160" fillId="0" borderId="40" applyNumberFormat="0" applyFill="0" applyAlignment="0" applyProtection="0"/>
    <xf numFmtId="0" fontId="161" fillId="0" borderId="41" applyNumberFormat="0" applyFill="0" applyAlignment="0" applyProtection="0"/>
    <xf numFmtId="49" fontId="162" fillId="0" borderId="0" applyProtection="0">
      <alignment wrapText="1"/>
    </xf>
    <xf numFmtId="49" fontId="162" fillId="0" borderId="0" applyProtection="0">
      <alignment wrapText="1"/>
    </xf>
    <xf numFmtId="0" fontId="163" fillId="0" borderId="41" applyNumberFormat="0" applyFill="0" applyAlignment="0" applyProtection="0">
      <alignment vertical="center"/>
    </xf>
    <xf numFmtId="0" fontId="164" fillId="0" borderId="42" applyNumberFormat="0" applyFill="0" applyAlignment="0" applyProtection="0"/>
    <xf numFmtId="0" fontId="141" fillId="0" borderId="43" applyNumberFormat="0" applyFill="0" applyAlignment="0" applyProtection="0"/>
    <xf numFmtId="49" fontId="165" fillId="0" borderId="44" applyFill="0" applyProtection="0">
      <alignment horizontal="right" wrapText="1"/>
    </xf>
    <xf numFmtId="49" fontId="165" fillId="0" borderId="44" applyFill="0" applyProtection="0">
      <alignment horizontal="right" wrapText="1"/>
    </xf>
    <xf numFmtId="0" fontId="166" fillId="0" borderId="43" applyNumberFormat="0" applyFill="0" applyAlignment="0" applyProtection="0">
      <alignment vertical="center"/>
    </xf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49" fontId="165" fillId="0" borderId="0" applyProtection="0">
      <alignment wrapText="1"/>
    </xf>
    <xf numFmtId="49" fontId="165" fillId="0" borderId="0" applyProtection="0">
      <alignment wrapText="1"/>
    </xf>
    <xf numFmtId="0" fontId="166" fillId="0" borderId="0" applyNumberFormat="0" applyFill="0" applyBorder="0" applyAlignment="0" applyProtection="0">
      <alignment vertical="center"/>
    </xf>
    <xf numFmtId="0" fontId="113" fillId="0" borderId="0" applyFill="0" applyAlignment="0" applyProtection="0">
      <protection locked="0"/>
    </xf>
    <xf numFmtId="0" fontId="113" fillId="0" borderId="2" applyFill="0" applyAlignment="0" applyProtection="0">
      <protection locked="0"/>
    </xf>
    <xf numFmtId="14" fontId="44" fillId="39" borderId="17">
      <alignment horizontal="center" vertical="center" wrapText="1"/>
    </xf>
    <xf numFmtId="273" fontId="2" fillId="0" borderId="0">
      <protection locked="0"/>
    </xf>
    <xf numFmtId="273" fontId="2" fillId="0" borderId="0">
      <protection locked="0"/>
    </xf>
    <xf numFmtId="0" fontId="113" fillId="0" borderId="0">
      <alignment horizontal="left"/>
    </xf>
    <xf numFmtId="0" fontId="167" fillId="107" borderId="0"/>
    <xf numFmtId="0" fontId="168" fillId="108" borderId="0"/>
    <xf numFmtId="0" fontId="5" fillId="0" borderId="0"/>
    <xf numFmtId="0" fontId="169" fillId="0" borderId="0" applyFill="0" applyBorder="0" applyProtection="0">
      <alignment horizontal="right"/>
    </xf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92" fillId="59" borderId="0" applyNumberFormat="0" applyBorder="0" applyAlignment="0" applyProtection="0"/>
    <xf numFmtId="0" fontId="175" fillId="0" borderId="0"/>
    <xf numFmtId="274" fontId="2" fillId="0" borderId="0" applyFont="0" applyFill="0" applyBorder="0" applyAlignment="0" applyProtection="0"/>
    <xf numFmtId="178" fontId="176" fillId="0" borderId="0">
      <alignment horizontal="left"/>
    </xf>
    <xf numFmtId="0" fontId="177" fillId="51" borderId="24" applyNumberFormat="0" applyAlignment="0" applyProtection="0"/>
    <xf numFmtId="10" fontId="178" fillId="0" borderId="0" applyFill="0" applyBorder="0" applyProtection="0">
      <alignment horizontal="right"/>
    </xf>
    <xf numFmtId="10" fontId="4" fillId="63" borderId="23" applyNumberFormat="0" applyBorder="0" applyAlignment="0" applyProtection="0"/>
    <xf numFmtId="10" fontId="4" fillId="63" borderId="23" applyNumberFormat="0" applyBorder="0" applyAlignment="0" applyProtection="0"/>
    <xf numFmtId="4" fontId="178" fillId="0" borderId="0" applyFill="0" applyBorder="0" applyProtection="0">
      <alignment horizontal="right"/>
    </xf>
    <xf numFmtId="0" fontId="143" fillId="51" borderId="24" applyNumberFormat="0" applyAlignment="0" applyProtection="0"/>
    <xf numFmtId="214" fontId="179" fillId="6" borderId="9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80" fillId="55" borderId="9" applyNumberFormat="0" applyAlignment="0" applyProtection="0"/>
    <xf numFmtId="0" fontId="179" fillId="6" borderId="9" applyNumberFormat="0" applyAlignment="0" applyProtection="0"/>
    <xf numFmtId="0" fontId="181" fillId="51" borderId="24" applyNumberFormat="0" applyAlignment="0" applyProtection="0">
      <alignment vertical="center"/>
    </xf>
    <xf numFmtId="275" fontId="102" fillId="109" borderId="0"/>
    <xf numFmtId="2" fontId="178" fillId="0" borderId="0" applyNumberFormat="0"/>
    <xf numFmtId="219" fontId="178" fillId="0" borderId="0" applyFill="0" applyBorder="0" applyProtection="0">
      <alignment horizontal="right"/>
    </xf>
    <xf numFmtId="10" fontId="182" fillId="0" borderId="0" applyFill="0" applyBorder="0">
      <alignment horizontal="right"/>
      <protection locked="0"/>
    </xf>
    <xf numFmtId="11" fontId="47" fillId="0" borderId="0">
      <alignment horizontal="right"/>
    </xf>
    <xf numFmtId="0" fontId="178" fillId="0" borderId="0">
      <alignment horizontal="left"/>
    </xf>
    <xf numFmtId="0" fontId="183" fillId="51" borderId="24" applyNumberFormat="0" applyAlignment="0" applyProtection="0">
      <alignment vertical="center"/>
    </xf>
    <xf numFmtId="49" fontId="2" fillId="63" borderId="5" applyBorder="0">
      <alignment horizontal="left"/>
      <protection locked="0"/>
    </xf>
    <xf numFmtId="49" fontId="184" fillId="97" borderId="45" applyBorder="0">
      <alignment horizontal="left" vertical="top"/>
      <protection locked="0"/>
    </xf>
    <xf numFmtId="17" fontId="2" fillId="0" borderId="46" applyNumberFormat="0" applyFont="0" applyFill="0" applyBorder="0" applyAlignment="0" applyProtection="0">
      <alignment horizontal="center"/>
      <protection locked="0"/>
    </xf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251" fontId="185" fillId="0" borderId="0">
      <alignment horizontal="center"/>
    </xf>
    <xf numFmtId="0" fontId="143" fillId="51" borderId="24" applyNumberFormat="0" applyAlignment="0" applyProtection="0"/>
    <xf numFmtId="225" fontId="2" fillId="0" borderId="0" applyFont="0" applyFill="0" applyBorder="0" applyAlignment="0" applyProtection="0"/>
    <xf numFmtId="276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9" fillId="75" borderId="26" applyNumberFormat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38" fontId="186" fillId="0" borderId="0"/>
    <xf numFmtId="38" fontId="187" fillId="0" borderId="0"/>
    <xf numFmtId="38" fontId="188" fillId="0" borderId="0"/>
    <xf numFmtId="38" fontId="189" fillId="0" borderId="0"/>
    <xf numFmtId="0" fontId="87" fillId="0" borderId="0"/>
    <xf numFmtId="0" fontId="87" fillId="0" borderId="0"/>
    <xf numFmtId="0" fontId="190" fillId="81" borderId="30"/>
    <xf numFmtId="0" fontId="119" fillId="110" borderId="0" applyBorder="0"/>
    <xf numFmtId="4" fontId="191" fillId="91" borderId="0">
      <protection hidden="1"/>
    </xf>
    <xf numFmtId="4" fontId="192" fillId="40" borderId="0">
      <protection hidden="1"/>
    </xf>
    <xf numFmtId="4" fontId="193" fillId="40" borderId="0">
      <protection hidden="1"/>
    </xf>
    <xf numFmtId="3" fontId="194" fillId="0" borderId="23" applyBorder="0"/>
    <xf numFmtId="261" fontId="195" fillId="0" borderId="0">
      <alignment horizontal="left"/>
      <protection locked="0"/>
    </xf>
    <xf numFmtId="0" fontId="118" fillId="106" borderId="0">
      <alignment horizontal="left"/>
    </xf>
    <xf numFmtId="0" fontId="42" fillId="48" borderId="0">
      <alignment horizontal="left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96" fillId="0" borderId="27" applyNumberFormat="0" applyFill="0" applyAlignment="0" applyProtection="0"/>
    <xf numFmtId="0" fontId="110" fillId="0" borderId="27" applyNumberFormat="0" applyFill="0" applyAlignment="0" applyProtection="0"/>
    <xf numFmtId="214" fontId="197" fillId="0" borderId="11" applyNumberFormat="0" applyFill="0" applyAlignment="0" applyProtection="0"/>
    <xf numFmtId="0" fontId="197" fillId="0" borderId="11" applyNumberFormat="0" applyFill="0" applyAlignment="0" applyProtection="0"/>
    <xf numFmtId="0" fontId="198" fillId="0" borderId="27" applyNumberFormat="0" applyFill="0" applyAlignment="0" applyProtection="0">
      <alignment vertical="center"/>
    </xf>
    <xf numFmtId="277" fontId="2" fillId="106" borderId="0"/>
    <xf numFmtId="0" fontId="199" fillId="0" borderId="18" applyNumberFormat="0" applyBorder="0" applyAlignment="0">
      <alignment horizontal="left"/>
    </xf>
    <xf numFmtId="0" fontId="67" fillId="0" borderId="0">
      <protection locked="0"/>
    </xf>
    <xf numFmtId="0" fontId="6" fillId="49" borderId="0"/>
    <xf numFmtId="0" fontId="200" fillId="0" borderId="0"/>
    <xf numFmtId="0" fontId="201" fillId="63" borderId="47" applyBorder="0">
      <alignment horizontal="left" indent="1"/>
    </xf>
    <xf numFmtId="0" fontId="202" fillId="0" borderId="0">
      <alignment horizontal="left"/>
    </xf>
    <xf numFmtId="4" fontId="144" fillId="63" borderId="0">
      <protection locked="0"/>
    </xf>
    <xf numFmtId="247" fontId="2" fillId="0" borderId="0" applyFont="0" applyFill="0" applyBorder="0" applyAlignment="0" applyProtection="0"/>
    <xf numFmtId="0" fontId="68" fillId="0" borderId="0">
      <alignment vertical="justify"/>
    </xf>
    <xf numFmtId="38" fontId="125" fillId="0" borderId="0" applyFont="0" applyFill="0" applyBorder="0" applyAlignment="0" applyProtection="0"/>
    <xf numFmtId="219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48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38" fontId="125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279" fontId="87" fillId="0" borderId="0" applyFont="0" applyFill="0" applyBorder="0" applyAlignment="0" applyProtection="0"/>
    <xf numFmtId="0" fontId="203" fillId="0" borderId="17"/>
    <xf numFmtId="280" fontId="204" fillId="0" borderId="0" applyFont="0" applyFill="0" applyBorder="0" applyAlignment="0" applyProtection="0"/>
    <xf numFmtId="28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82" fontId="125" fillId="0" borderId="0" applyFont="0" applyFill="0" applyBorder="0" applyAlignment="0" applyProtection="0"/>
    <xf numFmtId="279" fontId="8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68" fillId="0" borderId="0" applyNumberFormat="0" applyFont="0" applyFill="0" applyBorder="0" applyAlignment="0" applyProtection="0"/>
    <xf numFmtId="0" fontId="205" fillId="0" borderId="48" applyNumberFormat="0" applyFill="0" applyAlignment="0" applyProtection="0"/>
    <xf numFmtId="0" fontId="206" fillId="0" borderId="48" applyNumberFormat="0" applyFill="0" applyAlignment="0" applyProtection="0"/>
    <xf numFmtId="0" fontId="207" fillId="0" borderId="49" applyNumberFormat="0" applyFill="0" applyAlignment="0" applyProtection="0"/>
    <xf numFmtId="0" fontId="207" fillId="0" borderId="0" applyNumberFormat="0" applyFill="0" applyBorder="0" applyAlignment="0" applyProtection="0"/>
    <xf numFmtId="0" fontId="208" fillId="0" borderId="0">
      <protection locked="0"/>
    </xf>
    <xf numFmtId="0" fontId="208" fillId="0" borderId="0">
      <protection locked="0"/>
    </xf>
    <xf numFmtId="0" fontId="209" fillId="0" borderId="0" applyNumberFormat="0" applyFill="0" applyBorder="0" applyAlignment="0" applyProtection="0"/>
    <xf numFmtId="183" fontId="210" fillId="0" borderId="0">
      <alignment horizontal="left" vertical="top"/>
    </xf>
    <xf numFmtId="0" fontId="211" fillId="46" borderId="0" applyNumberFormat="0" applyBorder="0" applyAlignment="0" applyProtection="0"/>
    <xf numFmtId="0" fontId="212" fillId="46" borderId="0" applyNumberFormat="0" applyBorder="0" applyAlignment="0" applyProtection="0"/>
    <xf numFmtId="0" fontId="211" fillId="46" borderId="0" applyNumberFormat="0" applyBorder="0" applyAlignment="0" applyProtection="0"/>
    <xf numFmtId="214" fontId="213" fillId="5" borderId="0" applyNumberFormat="0" applyBorder="0" applyAlignment="0" applyProtection="0"/>
    <xf numFmtId="0" fontId="213" fillId="5" borderId="0" applyNumberFormat="0" applyBorder="0" applyAlignment="0" applyProtection="0"/>
    <xf numFmtId="0" fontId="214" fillId="46" borderId="0" applyNumberFormat="0" applyBorder="0" applyAlignment="0" applyProtection="0">
      <alignment vertical="center"/>
    </xf>
    <xf numFmtId="0" fontId="215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6" fillId="111" borderId="0" applyNumberFormat="0" applyBorder="0" applyAlignment="0" applyProtection="0"/>
    <xf numFmtId="0" fontId="211" fillId="46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46" fillId="0" borderId="0"/>
    <xf numFmtId="37" fontId="217" fillId="0" borderId="0"/>
    <xf numFmtId="0" fontId="132" fillId="0" borderId="0"/>
    <xf numFmtId="0" fontId="4" fillId="0" borderId="0"/>
    <xf numFmtId="0" fontId="46" fillId="0" borderId="0"/>
    <xf numFmtId="0" fontId="46" fillId="0" borderId="0"/>
    <xf numFmtId="283" fontId="218" fillId="0" borderId="0"/>
    <xf numFmtId="284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2" fillId="0" borderId="0"/>
    <xf numFmtId="0" fontId="3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19" fillId="0" borderId="0"/>
    <xf numFmtId="0" fontId="2" fillId="0" borderId="0"/>
    <xf numFmtId="0" fontId="46" fillId="0" borderId="0"/>
    <xf numFmtId="0" fontId="219" fillId="0" borderId="0"/>
    <xf numFmtId="0" fontId="2" fillId="0" borderId="0"/>
    <xf numFmtId="0" fontId="219" fillId="0" borderId="0"/>
    <xf numFmtId="0" fontId="220" fillId="0" borderId="0">
      <alignment vertical="center"/>
    </xf>
    <xf numFmtId="0" fontId="46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2" fillId="0" borderId="0"/>
    <xf numFmtId="0" fontId="32" fillId="0" borderId="0"/>
    <xf numFmtId="0" fontId="219" fillId="0" borderId="0"/>
    <xf numFmtId="214" fontId="221" fillId="0" borderId="0"/>
    <xf numFmtId="0" fontId="37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6" fillId="0" borderId="0"/>
    <xf numFmtId="0" fontId="32" fillId="0" borderId="0"/>
    <xf numFmtId="0" fontId="22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215" fontId="46" fillId="0" borderId="0"/>
    <xf numFmtId="0" fontId="37" fillId="0" borderId="0"/>
    <xf numFmtId="0" fontId="2" fillId="0" borderId="0"/>
    <xf numFmtId="0" fontId="33" fillId="0" borderId="0"/>
    <xf numFmtId="0" fontId="37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194" fillId="0" borderId="0"/>
    <xf numFmtId="0" fontId="87" fillId="0" borderId="0">
      <alignment vertical="center"/>
    </xf>
    <xf numFmtId="0" fontId="69" fillId="0" borderId="0">
      <alignment vertical="center"/>
    </xf>
    <xf numFmtId="0" fontId="2" fillId="97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94" fillId="0" borderId="0"/>
    <xf numFmtId="0" fontId="2" fillId="0" borderId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13" applyNumberFormat="0" applyFont="0" applyAlignment="0" applyProtection="0"/>
    <xf numFmtId="0" fontId="2" fillId="58" borderId="28" applyNumberFormat="0" applyFont="0" applyAlignment="0" applyProtection="0"/>
    <xf numFmtId="0" fontId="72" fillId="58" borderId="28" applyNumberFormat="0" applyFont="0" applyAlignment="0" applyProtection="0"/>
    <xf numFmtId="0" fontId="33" fillId="58" borderId="28" applyNumberFormat="0" applyFont="0" applyAlignment="0" applyProtection="0"/>
    <xf numFmtId="214" fontId="221" fillId="9" borderId="13" applyNumberFormat="0" applyAlignment="0" applyProtection="0"/>
    <xf numFmtId="0" fontId="221" fillId="9" borderId="13" applyNumberFormat="0" applyAlignment="0" applyProtection="0"/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" fillId="58" borderId="28" applyNumberFormat="0" applyFont="0" applyAlignment="0" applyProtection="0"/>
    <xf numFmtId="285" fontId="40" fillId="63" borderId="0" applyProtection="0">
      <alignment horizontal="center" vertical="center"/>
    </xf>
    <xf numFmtId="0" fontId="2" fillId="0" borderId="0" applyNumberFormat="0" applyFont="0" applyBorder="0" applyAlignment="0"/>
    <xf numFmtId="39" fontId="77" fillId="0" borderId="0" applyFill="0" applyBorder="0" applyProtection="0">
      <alignment horizontal="right"/>
    </xf>
    <xf numFmtId="3" fontId="41" fillId="0" borderId="5" applyBorder="0"/>
    <xf numFmtId="286" fontId="87" fillId="0" borderId="0" applyFont="0" applyFill="0" applyBorder="0" applyProtection="0"/>
    <xf numFmtId="40" fontId="223" fillId="0" borderId="0" applyFont="0" applyFill="0" applyBorder="0" applyAlignment="0" applyProtection="0"/>
    <xf numFmtId="38" fontId="223" fillId="0" borderId="0" applyFont="0" applyFill="0" applyBorder="0" applyAlignment="0" applyProtection="0"/>
    <xf numFmtId="0" fontId="224" fillId="0" borderId="0"/>
    <xf numFmtId="0" fontId="60" fillId="0" borderId="0" applyNumberFormat="0" applyFill="0" applyBorder="0" applyAlignment="0" applyProtection="0"/>
    <xf numFmtId="0" fontId="92" fillId="59" borderId="0" applyNumberFormat="0" applyBorder="0" applyAlignment="0" applyProtection="0"/>
    <xf numFmtId="0" fontId="225" fillId="0" borderId="0">
      <protection locked="0"/>
    </xf>
    <xf numFmtId="0" fontId="226" fillId="49" borderId="50" applyNumberFormat="0" applyAlignment="0" applyProtection="0"/>
    <xf numFmtId="0" fontId="227" fillId="49" borderId="50" applyNumberFormat="0" applyAlignment="0" applyProtection="0"/>
    <xf numFmtId="214" fontId="228" fillId="49" borderId="10" applyNumberFormat="0" applyAlignment="0" applyProtection="0"/>
    <xf numFmtId="214" fontId="228" fillId="49" borderId="1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9" fillId="66" borderId="10" applyNumberFormat="0" applyAlignment="0" applyProtection="0"/>
    <xf numFmtId="0" fontId="229" fillId="66" borderId="10" applyNumberFormat="0" applyAlignment="0" applyProtection="0"/>
    <xf numFmtId="0" fontId="228" fillId="49" borderId="10" applyNumberFormat="0" applyAlignment="0" applyProtection="0"/>
    <xf numFmtId="0" fontId="228" fillId="49" borderId="10" applyNumberFormat="0" applyAlignment="0" applyProtection="0"/>
    <xf numFmtId="0" fontId="230" fillId="49" borderId="50" applyNumberFormat="0" applyAlignment="0" applyProtection="0">
      <alignment vertical="center"/>
    </xf>
    <xf numFmtId="287" fontId="40" fillId="48" borderId="0">
      <alignment horizontal="right"/>
    </xf>
    <xf numFmtId="0" fontId="45" fillId="81" borderId="0">
      <alignment horizontal="center"/>
    </xf>
    <xf numFmtId="0" fontId="118" fillId="112" borderId="0"/>
    <xf numFmtId="0" fontId="231" fillId="48" borderId="0" applyBorder="0">
      <alignment horizontal="centerContinuous"/>
    </xf>
    <xf numFmtId="0" fontId="232" fillId="112" borderId="0" applyBorder="0">
      <alignment horizontal="centerContinuous"/>
    </xf>
    <xf numFmtId="0" fontId="233" fillId="48" borderId="50" applyNumberFormat="0" applyAlignment="0" applyProtection="0">
      <alignment vertical="center"/>
    </xf>
    <xf numFmtId="0" fontId="234" fillId="97" borderId="0"/>
    <xf numFmtId="0" fontId="235" fillId="108" borderId="23" applyNumberFormat="0" applyProtection="0">
      <alignment horizontal="center" vertical="top" wrapText="1"/>
      <protection hidden="1"/>
    </xf>
    <xf numFmtId="14" fontId="56" fillId="0" borderId="0">
      <alignment horizontal="center" wrapText="1"/>
      <protection locked="0"/>
    </xf>
    <xf numFmtId="288" fontId="113" fillId="0" borderId="0" applyFont="0" applyFill="0" applyBorder="0" applyAlignment="0" applyProtection="0"/>
    <xf numFmtId="289" fontId="87" fillId="0" borderId="0" applyFont="0" applyFill="0" applyBorder="0" applyAlignment="0" applyProtection="0"/>
    <xf numFmtId="290" fontId="124" fillId="0" borderId="0" applyFont="0" applyFill="0" applyBorder="0" applyAlignment="0" applyProtection="0"/>
    <xf numFmtId="291" fontId="2" fillId="0" borderId="0" applyFont="0" applyFill="0" applyBorder="0" applyAlignment="0" applyProtection="0"/>
    <xf numFmtId="292" fontId="70" fillId="0" borderId="0" applyFont="0" applyFill="0" applyBorder="0" applyProtection="0">
      <alignment horizontal="center"/>
    </xf>
    <xf numFmtId="0" fontId="102" fillId="0" borderId="0" applyFont="0" applyFill="0" applyBorder="0" applyAlignment="0" applyProtection="0"/>
    <xf numFmtId="293" fontId="69" fillId="0" borderId="0" applyFont="0" applyFill="0" applyBorder="0" applyAlignment="0" applyProtection="0"/>
    <xf numFmtId="223" fontId="2" fillId="0" borderId="0" applyFont="0" applyFill="0" applyBorder="0" applyAlignment="0" applyProtection="0"/>
    <xf numFmtId="294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25" fillId="0" borderId="0" applyFont="0" applyFill="0" applyBorder="0" applyAlignment="0" applyProtection="0"/>
    <xf numFmtId="10" fontId="2" fillId="0" borderId="0" applyFont="0" applyFill="0" applyBorder="0" applyAlignment="0" applyProtection="0"/>
    <xf numFmtId="295" fontId="124" fillId="0" borderId="0" applyFont="0" applyFill="0" applyBorder="0" applyAlignment="0" applyProtection="0"/>
    <xf numFmtId="296" fontId="87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87" fillId="0" borderId="0" applyFont="0" applyFill="0" applyBorder="0" applyAlignment="0" applyProtection="0"/>
    <xf numFmtId="299" fontId="124" fillId="0" borderId="0" applyFont="0" applyFill="0" applyBorder="0" applyAlignment="0" applyProtection="0"/>
    <xf numFmtId="300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6" fillId="97" borderId="0"/>
    <xf numFmtId="9" fontId="33" fillId="0" borderId="0" applyFont="0" applyFill="0" applyBorder="0" applyAlignment="0" applyProtection="0"/>
    <xf numFmtId="0" fontId="67" fillId="0" borderId="0">
      <protection locked="0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46" borderId="51" applyNumberFormat="0" applyFont="0" applyAlignment="0" applyProtection="0"/>
    <xf numFmtId="183" fontId="194" fillId="0" borderId="23" applyNumberFormat="0">
      <alignment horizontal="center" vertical="center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301" fontId="237" fillId="0" borderId="0"/>
    <xf numFmtId="0" fontId="67" fillId="0" borderId="0">
      <protection locked="0"/>
    </xf>
    <xf numFmtId="0" fontId="238" fillId="66" borderId="0"/>
    <xf numFmtId="0" fontId="4" fillId="113" borderId="52" applyNumberFormat="0" applyFont="0" applyBorder="0" applyAlignment="0" applyProtection="0"/>
    <xf numFmtId="0" fontId="239" fillId="0" borderId="53" applyNumberFormat="0" applyFill="0" applyAlignment="0" applyProtection="0"/>
    <xf numFmtId="0" fontId="125" fillId="0" borderId="0" applyNumberFormat="0" applyFont="0" applyFill="0" applyBorder="0" applyAlignment="0" applyProtection="0">
      <alignment horizontal="left"/>
    </xf>
    <xf numFmtId="15" fontId="125" fillId="0" borderId="0" applyFont="0" applyFill="0" applyBorder="0" applyAlignment="0" applyProtection="0"/>
    <xf numFmtId="4" fontId="125" fillId="0" borderId="0" applyFont="0" applyFill="0" applyBorder="0" applyAlignment="0" applyProtection="0"/>
    <xf numFmtId="0" fontId="240" fillId="0" borderId="17">
      <alignment horizontal="center"/>
    </xf>
    <xf numFmtId="3" fontId="125" fillId="0" borderId="0" applyFont="0" applyFill="0" applyBorder="0" applyAlignment="0" applyProtection="0"/>
    <xf numFmtId="0" fontId="125" fillId="114" borderId="0" applyNumberFormat="0" applyFont="0" applyBorder="0" applyAlignment="0" applyProtection="0"/>
    <xf numFmtId="1" fontId="2" fillId="0" borderId="54" applyNumberFormat="0" applyFill="0" applyAlignment="0" applyProtection="0">
      <alignment horizontal="center" vertical="center"/>
    </xf>
    <xf numFmtId="220" fontId="241" fillId="0" borderId="5" applyFont="0" applyBorder="0" applyAlignment="0">
      <alignment horizontal="center" vertical="center"/>
    </xf>
    <xf numFmtId="0" fontId="2" fillId="0" borderId="55" applyNumberFormat="0" applyFont="0" applyFill="0" applyBorder="0" applyAlignment="0" applyProtection="0"/>
    <xf numFmtId="49" fontId="41" fillId="0" borderId="0">
      <alignment horizontal="right"/>
    </xf>
    <xf numFmtId="178" fontId="2" fillId="0" borderId="56" applyNumberFormat="0" applyFont="0" applyFill="0" applyBorder="0" applyAlignment="0" applyProtection="0"/>
    <xf numFmtId="0" fontId="42" fillId="46" borderId="0">
      <alignment horizontal="center"/>
    </xf>
    <xf numFmtId="49" fontId="242" fillId="48" borderId="0">
      <alignment horizontal="center"/>
    </xf>
    <xf numFmtId="0" fontId="102" fillId="0" borderId="0"/>
    <xf numFmtId="0" fontId="98" fillId="0" borderId="0"/>
    <xf numFmtId="302" fontId="2" fillId="0" borderId="0" applyNumberFormat="0" applyFill="0" applyBorder="0" applyAlignment="0" applyProtection="0">
      <alignment horizontal="left"/>
    </xf>
    <xf numFmtId="0" fontId="119" fillId="106" borderId="0">
      <alignment horizontal="center"/>
    </xf>
    <xf numFmtId="0" fontId="119" fillId="106" borderId="0">
      <alignment horizontal="centerContinuous"/>
    </xf>
    <xf numFmtId="0" fontId="11" fillId="48" borderId="0">
      <alignment horizontal="left"/>
    </xf>
    <xf numFmtId="49" fontId="11" fillId="48" borderId="0">
      <alignment horizontal="center"/>
    </xf>
    <xf numFmtId="0" fontId="118" fillId="106" borderId="0">
      <alignment horizontal="left"/>
    </xf>
    <xf numFmtId="49" fontId="11" fillId="48" borderId="0">
      <alignment horizontal="left"/>
    </xf>
    <xf numFmtId="0" fontId="118" fillId="106" borderId="0">
      <alignment horizontal="centerContinuous"/>
    </xf>
    <xf numFmtId="0" fontId="118" fillId="106" borderId="0">
      <alignment horizontal="right"/>
    </xf>
    <xf numFmtId="49" fontId="42" fillId="48" borderId="0">
      <alignment horizontal="left"/>
    </xf>
    <xf numFmtId="0" fontId="119" fillId="106" borderId="0">
      <alignment horizontal="right"/>
    </xf>
    <xf numFmtId="0" fontId="2" fillId="0" borderId="57"/>
    <xf numFmtId="0" fontId="2" fillId="0" borderId="0"/>
    <xf numFmtId="40" fontId="243" fillId="0" borderId="0" applyFont="0" applyFill="0" applyBorder="0" applyAlignment="0" applyProtection="0"/>
    <xf numFmtId="38" fontId="243" fillId="0" borderId="0" applyFont="0" applyFill="0" applyBorder="0" applyAlignment="0" applyProtection="0"/>
    <xf numFmtId="0" fontId="227" fillId="49" borderId="50" applyNumberFormat="0" applyAlignment="0" applyProtection="0"/>
    <xf numFmtId="0" fontId="11" fillId="49" borderId="0">
      <alignment horizontal="center"/>
    </xf>
    <xf numFmtId="0" fontId="178" fillId="49" borderId="0">
      <alignment horizontal="center"/>
    </xf>
    <xf numFmtId="4" fontId="42" fillId="46" borderId="58" applyNumberFormat="0" applyProtection="0">
      <alignment vertical="center"/>
    </xf>
    <xf numFmtId="4" fontId="244" fillId="43" borderId="58" applyNumberFormat="0" applyProtection="0">
      <alignment vertical="center"/>
    </xf>
    <xf numFmtId="4" fontId="42" fillId="43" borderId="58" applyNumberFormat="0" applyProtection="0">
      <alignment horizontal="left" vertical="center" indent="1"/>
    </xf>
    <xf numFmtId="0" fontId="42" fillId="43" borderId="58" applyNumberFormat="0" applyProtection="0">
      <alignment horizontal="left" vertical="top" indent="1"/>
    </xf>
    <xf numFmtId="4" fontId="42" fillId="37" borderId="0" applyNumberFormat="0" applyProtection="0">
      <alignment horizontal="left" vertical="center" indent="1"/>
    </xf>
    <xf numFmtId="4" fontId="40" fillId="59" borderId="58" applyNumberFormat="0" applyProtection="0">
      <alignment horizontal="right" vertical="center"/>
    </xf>
    <xf numFmtId="4" fontId="40" fillId="69" borderId="58" applyNumberFormat="0" applyProtection="0">
      <alignment horizontal="right" vertical="center"/>
    </xf>
    <xf numFmtId="4" fontId="40" fillId="93" borderId="58" applyNumberFormat="0" applyProtection="0">
      <alignment horizontal="right" vertical="center"/>
    </xf>
    <xf numFmtId="4" fontId="40" fillId="71" borderId="58" applyNumberFormat="0" applyProtection="0">
      <alignment horizontal="right" vertical="center"/>
    </xf>
    <xf numFmtId="4" fontId="40" fillId="84" borderId="58" applyNumberFormat="0" applyProtection="0">
      <alignment horizontal="right" vertical="center"/>
    </xf>
    <xf numFmtId="4" fontId="40" fillId="95" borderId="58" applyNumberFormat="0" applyProtection="0">
      <alignment horizontal="right" vertical="center"/>
    </xf>
    <xf numFmtId="4" fontId="40" fillId="82" borderId="58" applyNumberFormat="0" applyProtection="0">
      <alignment horizontal="right" vertical="center"/>
    </xf>
    <xf numFmtId="4" fontId="40" fillId="92" borderId="58" applyNumberFormat="0" applyProtection="0">
      <alignment horizontal="right" vertical="center"/>
    </xf>
    <xf numFmtId="4" fontId="40" fillId="70" borderId="58" applyNumberFormat="0" applyProtection="0">
      <alignment horizontal="right" vertical="center"/>
    </xf>
    <xf numFmtId="4" fontId="42" fillId="115" borderId="59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242" fillId="100" borderId="0" applyNumberFormat="0" applyProtection="0">
      <alignment horizontal="left" vertical="center" indent="1"/>
    </xf>
    <xf numFmtId="4" fontId="40" fillId="116" borderId="58" applyNumberFormat="0" applyProtection="0">
      <alignment horizontal="right" vertical="center"/>
    </xf>
    <xf numFmtId="4" fontId="40" fillId="50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0" fontId="2" fillId="100" borderId="58" applyNumberFormat="0" applyProtection="0">
      <alignment horizontal="left" vertical="center" indent="1"/>
    </xf>
    <xf numFmtId="0" fontId="2" fillId="100" borderId="58" applyNumberFormat="0" applyProtection="0">
      <alignment horizontal="left" vertical="top" indent="1"/>
    </xf>
    <xf numFmtId="0" fontId="2" fillId="37" borderId="58" applyNumberFormat="0" applyProtection="0">
      <alignment horizontal="left" vertical="center" indent="1"/>
    </xf>
    <xf numFmtId="0" fontId="2" fillId="37" borderId="58" applyNumberFormat="0" applyProtection="0">
      <alignment horizontal="left" vertical="top" indent="1"/>
    </xf>
    <xf numFmtId="0" fontId="2" fillId="44" borderId="58" applyNumberFormat="0" applyProtection="0">
      <alignment horizontal="left" vertical="center" indent="1"/>
    </xf>
    <xf numFmtId="0" fontId="2" fillId="44" borderId="58" applyNumberFormat="0" applyProtection="0">
      <alignment horizontal="left" vertical="top" indent="1"/>
    </xf>
    <xf numFmtId="0" fontId="2" fillId="117" borderId="58" applyNumberFormat="0" applyProtection="0">
      <alignment horizontal="left" vertical="center" indent="1"/>
    </xf>
    <xf numFmtId="0" fontId="2" fillId="117" borderId="58" applyNumberFormat="0" applyProtection="0">
      <alignment horizontal="left" vertical="top" indent="1"/>
    </xf>
    <xf numFmtId="0" fontId="2" fillId="0" borderId="0"/>
    <xf numFmtId="4" fontId="40" fillId="63" borderId="58" applyNumberFormat="0" applyProtection="0">
      <alignment vertical="center"/>
    </xf>
    <xf numFmtId="4" fontId="245" fillId="63" borderId="58" applyNumberFormat="0" applyProtection="0">
      <alignment vertical="center"/>
    </xf>
    <xf numFmtId="4" fontId="40" fillId="63" borderId="58" applyNumberFormat="0" applyProtection="0">
      <alignment horizontal="left" vertical="center" indent="1"/>
    </xf>
    <xf numFmtId="0" fontId="40" fillId="63" borderId="58" applyNumberFormat="0" applyProtection="0">
      <alignment horizontal="left" vertical="top" indent="1"/>
    </xf>
    <xf numFmtId="4" fontId="246" fillId="117" borderId="58" applyNumberFormat="0" applyProtection="0">
      <alignment horizontal="right" vertical="center"/>
    </xf>
    <xf numFmtId="4" fontId="40" fillId="50" borderId="58" applyNumberFormat="0" applyProtection="0">
      <alignment horizontal="right" vertical="center"/>
    </xf>
    <xf numFmtId="4" fontId="245" fillId="50" borderId="58" applyNumberFormat="0" applyProtection="0">
      <alignment horizontal="right" vertical="center"/>
    </xf>
    <xf numFmtId="4" fontId="247" fillId="44" borderId="58" applyNumberFormat="0" applyProtection="0">
      <alignment horizontal="left" vertical="center" indent="1"/>
    </xf>
    <xf numFmtId="4" fontId="40" fillId="116" borderId="58" applyNumberFormat="0" applyProtection="0">
      <alignment horizontal="left" vertical="center" indent="1"/>
    </xf>
    <xf numFmtId="0" fontId="40" fillId="37" borderId="58" applyNumberFormat="0" applyProtection="0">
      <alignment horizontal="left" vertical="top" indent="1"/>
    </xf>
    <xf numFmtId="4" fontId="248" fillId="109" borderId="0" applyNumberFormat="0" applyProtection="0">
      <alignment horizontal="left" vertical="center" indent="1"/>
    </xf>
    <xf numFmtId="4" fontId="49" fillId="50" borderId="58" applyNumberFormat="0" applyProtection="0">
      <alignment horizontal="right" vertical="center"/>
    </xf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49" fillId="0" borderId="0">
      <alignment horizontal="left"/>
    </xf>
    <xf numFmtId="0" fontId="250" fillId="0" borderId="0" applyNumberFormat="0"/>
    <xf numFmtId="0" fontId="251" fillId="38" borderId="0"/>
    <xf numFmtId="49" fontId="252" fillId="38" borderId="0"/>
    <xf numFmtId="49" fontId="253" fillId="38" borderId="60"/>
    <xf numFmtId="49" fontId="253" fillId="38" borderId="0"/>
    <xf numFmtId="0" fontId="251" fillId="97" borderId="60">
      <protection locked="0"/>
    </xf>
    <xf numFmtId="0" fontId="251" fillId="38" borderId="0"/>
    <xf numFmtId="0" fontId="254" fillId="35" borderId="0"/>
    <xf numFmtId="0" fontId="254" fillId="41" borderId="0"/>
    <xf numFmtId="0" fontId="254" fillId="34" borderId="0"/>
    <xf numFmtId="0" fontId="255" fillId="118" borderId="3"/>
    <xf numFmtId="180" fontId="125" fillId="119" borderId="0" applyNumberFormat="0" applyFont="0" applyBorder="0" applyAlignment="0" applyProtection="0"/>
    <xf numFmtId="0" fontId="256" fillId="0" borderId="0" applyFont="0" applyBorder="0" applyAlignment="0"/>
    <xf numFmtId="303" fontId="35" fillId="0" borderId="0" applyFon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36" fillId="120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0" borderId="0" applyNumberFormat="0" applyFont="0" applyBorder="0" applyAlignment="0" applyProtection="0"/>
    <xf numFmtId="0" fontId="221" fillId="0" borderId="0" applyFill="0" applyBorder="0" applyProtection="0"/>
    <xf numFmtId="214" fontId="221" fillId="0" borderId="0" applyFill="0" applyBorder="0" applyProtection="0"/>
    <xf numFmtId="215" fontId="36" fillId="12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122" borderId="0" applyNumberFormat="0" applyFont="0" applyBorder="0" applyAlignment="0" applyProtection="0"/>
    <xf numFmtId="291" fontId="221" fillId="0" borderId="0" applyFill="0" applyBorder="0" applyAlignment="0" applyProtection="0"/>
    <xf numFmtId="0" fontId="257" fillId="0" borderId="0" applyNumberFormat="0" applyAlignment="0" applyProtection="0"/>
    <xf numFmtId="214" fontId="257" fillId="0" borderId="0" applyNumberFormat="0" applyAlignment="0" applyProtection="0"/>
    <xf numFmtId="214" fontId="257" fillId="0" borderId="0" applyNumberFormat="0" applyAlignment="0" applyProtection="0"/>
    <xf numFmtId="0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0" fontId="162" fillId="0" borderId="39" applyFill="0" applyProtection="0">
      <alignment horizontal="right" wrapText="1"/>
    </xf>
    <xf numFmtId="0" fontId="162" fillId="0" borderId="0" applyFill="0" applyProtection="0">
      <alignment wrapText="1"/>
    </xf>
    <xf numFmtId="214" fontId="162" fillId="0" borderId="0" applyFill="0" applyProtection="0">
      <alignment wrapText="1"/>
    </xf>
    <xf numFmtId="214" fontId="162" fillId="0" borderId="0" applyFill="0" applyProtection="0">
      <alignment wrapText="1"/>
    </xf>
    <xf numFmtId="0" fontId="162" fillId="0" borderId="0" applyFill="0" applyProtection="0">
      <alignment wrapText="1"/>
    </xf>
    <xf numFmtId="215" fontId="258" fillId="0" borderId="61" applyNumberFormat="0" applyFill="0" applyAlignment="0" applyProtection="0"/>
    <xf numFmtId="215" fontId="258" fillId="0" borderId="61" applyNumberFormat="0" applyFill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0" fontId="258" fillId="0" borderId="62" applyNumberFormat="0" applyFill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3" fontId="4" fillId="0" borderId="0"/>
    <xf numFmtId="0" fontId="101" fillId="61" borderId="0" applyNumberFormat="0" applyBorder="0" applyAlignment="0" applyProtection="0"/>
    <xf numFmtId="0" fontId="88" fillId="9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Alignment="0" applyProtection="0"/>
    <xf numFmtId="3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Border="0" applyAlignment="0" applyProtection="0"/>
    <xf numFmtId="3" fontId="2" fillId="0" borderId="0" applyNumberFormat="0" applyFont="0" applyFill="0" applyBorder="0" applyAlignment="0" applyProtection="0"/>
    <xf numFmtId="0" fontId="2" fillId="77" borderId="0" applyNumberFormat="0" applyBorder="0" applyAlignment="0" applyProtection="0"/>
    <xf numFmtId="0" fontId="88" fillId="77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123" borderId="0" applyNumberFormat="0" applyBorder="0" applyAlignment="0" applyProtection="0"/>
    <xf numFmtId="3" fontId="88" fillId="123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67" borderId="0" applyNumberFormat="0" applyBorder="0" applyAlignment="0" applyProtection="0"/>
    <xf numFmtId="3" fontId="88" fillId="67" borderId="0" applyNumberFormat="0" applyBorder="0" applyAlignment="0" applyProtection="0"/>
    <xf numFmtId="0" fontId="2" fillId="0" borderId="0" applyFont="0" applyFill="0" applyBorder="0" applyAlignment="0" applyProtection="0"/>
    <xf numFmtId="3" fontId="2" fillId="66" borderId="0" applyFont="0" applyBorder="0" applyAlignment="0" applyProtection="0"/>
    <xf numFmtId="0" fontId="2" fillId="67" borderId="0" applyNumberFormat="0" applyFont="0" applyBorder="0" applyAlignment="0" applyProtection="0"/>
    <xf numFmtId="4" fontId="2" fillId="66" borderId="0" applyFont="0" applyBorder="0" applyAlignment="0" applyProtection="0"/>
    <xf numFmtId="0" fontId="2" fillId="0" borderId="0"/>
    <xf numFmtId="0" fontId="2" fillId="0" borderId="0"/>
    <xf numFmtId="304" fontId="125" fillId="0" borderId="0">
      <alignment horizontal="center"/>
    </xf>
    <xf numFmtId="0" fontId="54" fillId="0" borderId="0"/>
    <xf numFmtId="0" fontId="54" fillId="0" borderId="0"/>
    <xf numFmtId="0" fontId="40" fillId="0" borderId="0">
      <alignment vertical="top"/>
    </xf>
    <xf numFmtId="0" fontId="55" fillId="0" borderId="0"/>
    <xf numFmtId="0" fontId="54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61" fontId="188" fillId="0" borderId="63">
      <protection locked="0"/>
    </xf>
    <xf numFmtId="0" fontId="44" fillId="0" borderId="0"/>
    <xf numFmtId="0" fontId="203" fillId="0" borderId="0"/>
    <xf numFmtId="40" fontId="260" fillId="0" borderId="0" applyBorder="0">
      <alignment horizontal="right"/>
    </xf>
    <xf numFmtId="2" fontId="261" fillId="0" borderId="23">
      <alignment horizontal="center" vertical="center"/>
      <protection locked="0"/>
    </xf>
    <xf numFmtId="0" fontId="102" fillId="0" borderId="30"/>
    <xf numFmtId="0" fontId="98" fillId="0" borderId="30"/>
    <xf numFmtId="3" fontId="43" fillId="0" borderId="0" applyNumberFormat="0"/>
    <xf numFmtId="305" fontId="4" fillId="0" borderId="64" applyNumberFormat="0" applyFont="0" applyFill="0" applyAlignment="0" applyProtection="0">
      <alignment horizontal="right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49" fontId="70" fillId="0" borderId="0" applyFont="0" applyFill="0" applyBorder="0" applyProtection="0"/>
    <xf numFmtId="0" fontId="263" fillId="0" borderId="0" applyFill="0" applyBorder="0" applyAlignment="0" applyProtection="0"/>
    <xf numFmtId="49" fontId="40" fillId="0" borderId="0" applyFill="0" applyBorder="0" applyAlignment="0"/>
    <xf numFmtId="0" fontId="41" fillId="0" borderId="0" applyFill="0" applyBorder="0" applyAlignment="0"/>
    <xf numFmtId="306" fontId="2" fillId="0" borderId="0" applyFill="0" applyBorder="0" applyAlignment="0"/>
    <xf numFmtId="0" fontId="102" fillId="0" borderId="0" applyFill="0" applyBorder="0" applyAlignment="0"/>
    <xf numFmtId="307" fontId="2" fillId="0" borderId="0" applyFill="0" applyBorder="0" applyAlignment="0"/>
    <xf numFmtId="0" fontId="2" fillId="0" borderId="0">
      <alignment horizontal="left" vertical="top" wrapText="1"/>
    </xf>
    <xf numFmtId="0" fontId="90" fillId="0" borderId="0" applyNumberFormat="0" applyFill="0" applyBorder="0" applyAlignment="0" applyProtection="0"/>
    <xf numFmtId="0" fontId="68" fillId="0" borderId="65" applyBorder="0">
      <alignment vertical="justify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0" fillId="0" borderId="0" applyFill="0" applyBorder="0" applyProtection="0">
      <alignment horizontal="left" vertical="top"/>
    </xf>
    <xf numFmtId="40" fontId="264" fillId="0" borderId="0"/>
    <xf numFmtId="0" fontId="265" fillId="53" borderId="15" applyBorder="0">
      <alignment horizontal="centerContinuous" vertical="center"/>
    </xf>
    <xf numFmtId="0" fontId="265" fillId="43" borderId="66" applyBorder="0">
      <alignment horizontal="centerContinuous" vertical="center"/>
    </xf>
    <xf numFmtId="0" fontId="266" fillId="47" borderId="67" applyBorder="0">
      <alignment horizontal="centerContinuous" vertical="center"/>
    </xf>
    <xf numFmtId="0" fontId="265" fillId="44" borderId="67" applyBorder="0">
      <alignment horizontal="centerContinuous" vertical="center"/>
    </xf>
    <xf numFmtId="0" fontId="267" fillId="55" borderId="23">
      <alignment horizontal="center" vertical="center"/>
    </xf>
    <xf numFmtId="0" fontId="268" fillId="0" borderId="0" applyNumberFormat="0" applyFill="0" applyBorder="0" applyAlignment="0" applyProtection="0"/>
    <xf numFmtId="0" fontId="269" fillId="0" borderId="0" applyNumberFormat="0" applyFill="0" applyBorder="0" applyAlignment="0" applyProtection="0"/>
    <xf numFmtId="0" fontId="270" fillId="106" borderId="0"/>
    <xf numFmtId="0" fontId="271" fillId="106" borderId="0"/>
    <xf numFmtId="0" fontId="268" fillId="0" borderId="0" applyNumberFormat="0" applyFill="0" applyBorder="0" applyAlignment="0" applyProtection="0"/>
    <xf numFmtId="49" fontId="259" fillId="0" borderId="0" applyAlignment="0" applyProtection="0"/>
    <xf numFmtId="49" fontId="259" fillId="0" borderId="0" applyAlignment="0" applyProtection="0"/>
    <xf numFmtId="0" fontId="272" fillId="0" borderId="0" applyNumberFormat="0" applyFill="0" applyBorder="0" applyAlignment="0" applyProtection="0">
      <alignment vertical="center"/>
    </xf>
    <xf numFmtId="3" fontId="273" fillId="0" borderId="0"/>
    <xf numFmtId="0" fontId="274" fillId="0" borderId="0" applyNumberFormat="0" applyFill="0" applyBorder="0" applyAlignment="0" applyProtection="0">
      <alignment vertical="center"/>
    </xf>
    <xf numFmtId="0" fontId="209" fillId="0" borderId="0" applyNumberFormat="0" applyFill="0" applyBorder="0" applyAlignment="0" applyProtection="0"/>
    <xf numFmtId="0" fontId="205" fillId="0" borderId="6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206" fillId="0" borderId="69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70" applyNumberFormat="0" applyFill="0" applyAlignment="0" applyProtection="0"/>
    <xf numFmtId="0" fontId="161" fillId="0" borderId="70" applyNumberFormat="0" applyFill="0" applyAlignment="0" applyProtection="0"/>
    <xf numFmtId="0" fontId="207" fillId="0" borderId="7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207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52" fillId="0" borderId="0"/>
    <xf numFmtId="0" fontId="43" fillId="0" borderId="1">
      <alignment horizontal="center" wrapText="1"/>
    </xf>
    <xf numFmtId="0" fontId="275" fillId="0" borderId="72" applyNumberFormat="0" applyFill="0" applyAlignment="0" applyProtection="0"/>
    <xf numFmtId="0" fontId="276" fillId="0" borderId="73" applyNumberFormat="0" applyFill="0" applyAlignment="0" applyProtection="0"/>
    <xf numFmtId="0" fontId="275" fillId="0" borderId="72" applyNumberFormat="0" applyFill="0" applyAlignment="0" applyProtection="0"/>
    <xf numFmtId="214" fontId="277" fillId="0" borderId="62" applyNumberFormat="0" applyFill="0" applyAlignment="0" applyProtection="0"/>
    <xf numFmtId="214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8" fillId="0" borderId="72" applyNumberFormat="0" applyFill="0" applyAlignment="0" applyProtection="0">
      <alignment vertical="center"/>
    </xf>
    <xf numFmtId="3" fontId="43" fillId="0" borderId="2" applyNumberFormat="0"/>
    <xf numFmtId="0" fontId="34" fillId="0" borderId="74" applyNumberFormat="0" applyFill="0" applyAlignment="0" applyProtection="0">
      <alignment vertical="center"/>
    </xf>
    <xf numFmtId="0" fontId="275" fillId="0" borderId="75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190" fillId="0" borderId="76"/>
    <xf numFmtId="0" fontId="155" fillId="0" borderId="76"/>
    <xf numFmtId="0" fontId="190" fillId="0" borderId="30"/>
    <xf numFmtId="0" fontId="155" fillId="0" borderId="3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51" fillId="45" borderId="0"/>
    <xf numFmtId="0" fontId="51" fillId="45" borderId="0"/>
    <xf numFmtId="0" fontId="227" fillId="49" borderId="50" applyNumberFormat="0" applyAlignment="0" applyProtection="0"/>
    <xf numFmtId="0" fontId="132" fillId="0" borderId="0"/>
    <xf numFmtId="0" fontId="279" fillId="48" borderId="0">
      <alignment horizontal="center"/>
    </xf>
    <xf numFmtId="0" fontId="51" fillId="45" borderId="0"/>
    <xf numFmtId="3" fontId="2" fillId="96" borderId="23" applyNumberFormat="0" applyFont="0" applyFill="0" applyBorder="0" applyAlignment="0" applyProtection="0"/>
    <xf numFmtId="3" fontId="2" fillId="96" borderId="23" applyNumberFormat="0" applyFont="0" applyFill="0" applyBorder="0" applyAlignment="0" applyProtection="0"/>
    <xf numFmtId="0" fontId="280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281" fillId="124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82" fillId="125" borderId="0" applyNumberFormat="0" applyBorder="0" applyAlignment="0" applyProtection="0"/>
    <xf numFmtId="40" fontId="283" fillId="0" borderId="23" applyFont="0" applyFill="0" applyBorder="0" applyAlignment="0" applyProtection="0"/>
    <xf numFmtId="308" fontId="125" fillId="0" borderId="0" applyFont="0" applyFill="0" applyBorder="0" applyAlignment="0" applyProtection="0"/>
    <xf numFmtId="309" fontId="2" fillId="0" borderId="0" applyFont="0" applyFill="0" applyBorder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46" fillId="0" borderId="0" applyNumberFormat="0" applyFill="0" applyBorder="0" applyAlignment="0" applyProtection="0"/>
    <xf numFmtId="0" fontId="143" fillId="51" borderId="24" applyNumberFormat="0" applyAlignment="0" applyProtection="0"/>
    <xf numFmtId="0" fontId="284" fillId="48" borderId="24" applyNumberFormat="0" applyAlignment="0" applyProtection="0"/>
    <xf numFmtId="0" fontId="227" fillId="48" borderId="50" applyNumberFormat="0" applyAlignment="0" applyProtection="0"/>
    <xf numFmtId="0" fontId="14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310" fontId="2" fillId="0" borderId="0" applyFont="0" applyFill="0" applyBorder="0" applyAlignment="0" applyProtection="0"/>
    <xf numFmtId="311" fontId="125" fillId="0" borderId="0" applyFont="0" applyFill="0" applyBorder="0" applyAlignment="0" applyProtection="0"/>
    <xf numFmtId="312" fontId="2" fillId="0" borderId="0" applyFont="0" applyFill="0" applyBorder="0" applyAlignment="0" applyProtection="0"/>
    <xf numFmtId="313" fontId="125" fillId="0" borderId="0" applyFont="0" applyFill="0" applyBorder="0" applyAlignment="0" applyProtection="0"/>
    <xf numFmtId="205" fontId="194" fillId="0" borderId="0" applyFont="0" applyFill="0" applyBorder="0" applyAlignment="0" applyProtection="0"/>
    <xf numFmtId="247" fontId="194" fillId="0" borderId="0" applyFont="0" applyFill="0" applyBorder="0" applyAlignment="0" applyProtection="0"/>
    <xf numFmtId="0" fontId="28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86" fillId="0" borderId="0" applyNumberFormat="0" applyFill="0" applyBorder="0" applyAlignment="0" applyProtection="0">
      <alignment vertical="center"/>
    </xf>
    <xf numFmtId="31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09" fontId="2" fillId="0" borderId="0" applyFont="0" applyFill="0" applyBorder="0" applyAlignment="0" applyProtection="0"/>
    <xf numFmtId="316" fontId="175" fillId="0" borderId="21" applyFont="0" applyBorder="0" applyAlignment="0">
      <alignment horizontal="center" vertical="center"/>
    </xf>
    <xf numFmtId="0" fontId="78" fillId="74" borderId="0" applyNumberFormat="0" applyBorder="0" applyAlignment="0" applyProtection="0"/>
    <xf numFmtId="0" fontId="78" fillId="126" borderId="0" applyNumberFormat="0" applyBorder="0" applyAlignment="0" applyProtection="0"/>
    <xf numFmtId="0" fontId="78" fillId="83" borderId="0" applyNumberFormat="0" applyBorder="0" applyAlignment="0" applyProtection="0"/>
    <xf numFmtId="0" fontId="78" fillId="127" borderId="0" applyNumberFormat="0" applyBorder="0" applyAlignment="0" applyProtection="0"/>
    <xf numFmtId="0" fontId="78" fillId="76" borderId="0" applyNumberFormat="0" applyBorder="0" applyAlignment="0" applyProtection="0"/>
    <xf numFmtId="0" fontId="78" fillId="128" borderId="0" applyNumberFormat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143" fillId="51" borderId="24" applyNumberFormat="0" applyAlignment="0" applyProtection="0"/>
    <xf numFmtId="0" fontId="227" fillId="49" borderId="50" applyNumberFormat="0" applyAlignment="0" applyProtection="0"/>
    <xf numFmtId="0" fontId="95" fillId="49" borderId="24" applyNumberFormat="0" applyAlignment="0" applyProtection="0"/>
    <xf numFmtId="0" fontId="287" fillId="0" borderId="0" applyNumberFormat="0" applyFill="0" applyBorder="0" applyAlignment="0" applyProtection="0">
      <alignment vertical="top"/>
      <protection locked="0"/>
    </xf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275" fillId="0" borderId="72" applyNumberFormat="0" applyFill="0" applyAlignment="0" applyProtection="0"/>
    <xf numFmtId="0" fontId="109" fillId="75" borderId="26" applyNumberFormat="0" applyAlignment="0" applyProtection="0"/>
    <xf numFmtId="0" fontId="268" fillId="0" borderId="0" applyNumberFormat="0" applyFill="0" applyBorder="0" applyAlignment="0" applyProtection="0"/>
    <xf numFmtId="0" fontId="211" fillId="46" borderId="0" applyNumberFormat="0" applyBorder="0" applyAlignment="0" applyProtection="0"/>
    <xf numFmtId="0" fontId="288" fillId="0" borderId="0"/>
    <xf numFmtId="0" fontId="92" fillId="59" borderId="0" applyNumberFormat="0" applyBorder="0" applyAlignment="0" applyProtection="0"/>
    <xf numFmtId="0" fontId="146" fillId="0" borderId="0" applyNumberFormat="0" applyFill="0" applyBorder="0" applyAlignment="0" applyProtection="0"/>
    <xf numFmtId="0" fontId="33" fillId="58" borderId="28" applyNumberFormat="0" applyFont="0" applyAlignment="0" applyProtection="0"/>
    <xf numFmtId="0" fontId="110" fillId="0" borderId="27" applyNumberFormat="0" applyFill="0" applyAlignment="0" applyProtection="0"/>
    <xf numFmtId="0" fontId="90" fillId="0" borderId="0" applyNumberFormat="0" applyFill="0" applyBorder="0" applyAlignment="0" applyProtection="0"/>
    <xf numFmtId="317" fontId="288" fillId="0" borderId="0" applyFont="0" applyFill="0" applyBorder="0" applyAlignment="0" applyProtection="0"/>
    <xf numFmtId="0" fontId="101" fillId="61" borderId="0" applyNumberFormat="0" applyBorder="0" applyAlignment="0" applyProtection="0"/>
    <xf numFmtId="0" fontId="81" fillId="90" borderId="0" applyNumberFormat="0" applyBorder="0" applyAlignment="0" applyProtection="0">
      <alignment vertical="center"/>
    </xf>
    <xf numFmtId="0" fontId="81" fillId="93" borderId="0" applyNumberFormat="0" applyBorder="0" applyAlignment="0" applyProtection="0">
      <alignment vertical="center"/>
    </xf>
    <xf numFmtId="0" fontId="81" fillId="82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95" borderId="0" applyNumberFormat="0" applyBorder="0" applyAlignment="0" applyProtection="0">
      <alignment vertical="center"/>
    </xf>
    <xf numFmtId="0" fontId="289" fillId="0" borderId="0" applyNumberFormat="0" applyFill="0" applyBorder="0" applyAlignment="0" applyProtection="0">
      <alignment vertical="center"/>
    </xf>
    <xf numFmtId="0" fontId="290" fillId="75" borderId="26" applyNumberFormat="0" applyAlignment="0" applyProtection="0">
      <alignment vertical="center"/>
    </xf>
    <xf numFmtId="0" fontId="291" fillId="46" borderId="0" applyNumberFormat="0" applyBorder="0" applyAlignment="0" applyProtection="0">
      <alignment vertical="center"/>
    </xf>
    <xf numFmtId="0" fontId="74" fillId="58" borderId="28" applyNumberFormat="0" applyFont="0" applyAlignment="0" applyProtection="0">
      <alignment vertical="center"/>
    </xf>
    <xf numFmtId="0" fontId="292" fillId="0" borderId="27" applyNumberFormat="0" applyFill="0" applyAlignment="0" applyProtection="0">
      <alignment vertical="center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4" fillId="0" borderId="6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6" fillId="0" borderId="0" applyNumberFormat="0" applyFill="0" applyBorder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8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300" fillId="0" borderId="8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300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159" fillId="0" borderId="38" applyNumberFormat="0" applyFill="0" applyAlignment="0" applyProtection="0">
      <alignment vertical="center"/>
    </xf>
    <xf numFmtId="0" fontId="163" fillId="0" borderId="41" applyNumberFormat="0" applyFill="0" applyAlignment="0" applyProtection="0">
      <alignment vertical="center"/>
    </xf>
    <xf numFmtId="0" fontId="166" fillId="0" borderId="43" applyNumberFormat="0" applyFill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301" fillId="0" borderId="0"/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214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214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05" fillId="0" borderId="0">
      <alignment vertical="center"/>
    </xf>
    <xf numFmtId="0" fontId="37" fillId="0" borderId="0">
      <alignment vertical="center"/>
    </xf>
    <xf numFmtId="0" fontId="305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/>
    <xf numFmtId="0" fontId="32" fillId="0" borderId="0">
      <alignment vertical="center"/>
    </xf>
    <xf numFmtId="0" fontId="37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6" fillId="49" borderId="50" applyNumberFormat="0" applyAlignment="0" applyProtection="0">
      <alignment vertical="center"/>
    </xf>
    <xf numFmtId="0" fontId="307" fillId="59" borderId="0" applyNumberFormat="0" applyBorder="0" applyAlignment="0" applyProtection="0">
      <alignment vertical="center"/>
    </xf>
    <xf numFmtId="0" fontId="80" fillId="90" borderId="0" applyNumberFormat="0" applyBorder="0" applyAlignment="0" applyProtection="0">
      <alignment vertical="center"/>
    </xf>
    <xf numFmtId="0" fontId="80" fillId="9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95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278" fillId="0" borderId="72" applyNumberFormat="0" applyFill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94" fillId="53" borderId="0" applyNumberFormat="0" applyBorder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14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15" fontId="313" fillId="0" borderId="0" applyFont="0" applyFill="0" applyBorder="0" applyAlignment="0" applyProtection="0"/>
    <xf numFmtId="315" fontId="2" fillId="0" borderId="0" applyFont="0" applyFill="0" applyBorder="0" applyAlignment="0" applyProtection="0"/>
    <xf numFmtId="266" fontId="125" fillId="0" borderId="0" applyFont="0" applyFill="0" applyBorder="0" applyAlignment="0" applyProtection="0"/>
    <xf numFmtId="0" fontId="314" fillId="0" borderId="72" applyNumberFormat="0" applyFill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7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8" fillId="49" borderId="24" applyNumberFormat="0" applyAlignment="0" applyProtection="0">
      <alignment vertical="center"/>
    </xf>
    <xf numFmtId="0" fontId="107" fillId="49" borderId="24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116" fillId="75" borderId="26" applyNumberFormat="0" applyAlignment="0" applyProtection="0">
      <alignment vertical="center"/>
    </xf>
    <xf numFmtId="0" fontId="322" fillId="0" borderId="38" applyNumberFormat="0" applyFill="0" applyAlignment="0" applyProtection="0">
      <alignment vertical="center"/>
    </xf>
    <xf numFmtId="0" fontId="323" fillId="0" borderId="41" applyNumberFormat="0" applyFill="0" applyAlignment="0" applyProtection="0">
      <alignment vertical="center"/>
    </xf>
    <xf numFmtId="0" fontId="324" fillId="0" borderId="43" applyNumberFormat="0" applyFill="0" applyAlignment="0" applyProtection="0">
      <alignment vertical="center"/>
    </xf>
    <xf numFmtId="0" fontId="324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8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286" fillId="0" borderId="0" applyNumberFormat="0" applyFill="0" applyBorder="0" applyAlignment="0" applyProtection="0">
      <alignment vertical="center"/>
    </xf>
    <xf numFmtId="0" fontId="198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5" fillId="61" borderId="0" applyNumberFormat="0" applyBorder="0" applyAlignment="0" applyProtection="0">
      <alignment vertical="center"/>
    </xf>
    <xf numFmtId="40" fontId="336" fillId="0" borderId="0" applyFont="0" applyFill="0" applyBorder="0" applyAlignment="0" applyProtection="0"/>
    <xf numFmtId="38" fontId="336" fillId="0" borderId="0" applyFont="0" applyFill="0" applyBorder="0" applyAlignment="0" applyProtection="0"/>
    <xf numFmtId="0" fontId="69" fillId="0" borderId="0"/>
    <xf numFmtId="225" fontId="220" fillId="0" borderId="0" applyFont="0" applyFill="0" applyBorder="0" applyAlignment="0" applyProtection="0"/>
    <xf numFmtId="38" fontId="125" fillId="0" borderId="0" applyFont="0" applyFill="0" applyBorder="0" applyAlignment="0" applyProtection="0"/>
    <xf numFmtId="40" fontId="125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337" fillId="51" borderId="24" applyNumberFormat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7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230" fillId="49" borderId="50" applyNumberFormat="0" applyAlignment="0" applyProtection="0">
      <alignment vertical="center"/>
    </xf>
    <xf numFmtId="0" fontId="181" fillId="51" borderId="24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34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9" fillId="0" borderId="0"/>
    <xf numFmtId="0" fontId="54" fillId="0" borderId="0"/>
    <xf numFmtId="0" fontId="220" fillId="0" borderId="0"/>
    <xf numFmtId="0" fontId="336" fillId="0" borderId="0" applyFont="0" applyFill="0" applyBorder="0" applyAlignment="0" applyProtection="0"/>
    <xf numFmtId="0" fontId="336" fillId="0" borderId="0" applyFont="0" applyFill="0" applyBorder="0" applyAlignment="0" applyProtection="0"/>
    <xf numFmtId="0" fontId="214" fillId="46" borderId="0" applyNumberFormat="0" applyBorder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46" fillId="0" borderId="0"/>
    <xf numFmtId="0" fontId="347" fillId="0" borderId="0" applyFont="0" applyFill="0" applyBorder="0" applyAlignment="0" applyProtection="0"/>
    <xf numFmtId="318" fontId="348" fillId="0" borderId="0" applyFont="0" applyFill="0" applyBorder="0" applyAlignment="0" applyProtection="0"/>
    <xf numFmtId="281" fontId="347" fillId="0" borderId="0" applyFont="0" applyFill="0" applyBorder="0" applyAlignment="0" applyProtection="0"/>
    <xf numFmtId="319" fontId="347" fillId="0" borderId="0" applyFont="0" applyFill="0" applyBorder="0" applyAlignment="0" applyProtection="0"/>
    <xf numFmtId="0" fontId="349" fillId="0" borderId="0"/>
    <xf numFmtId="0" fontId="350" fillId="0" borderId="0" applyNumberFormat="0" applyFill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1" fillId="0" borderId="0">
      <alignment vertical="center"/>
    </xf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33" fillId="135" borderId="0" applyNumberFormat="0" applyBorder="0" applyAlignment="0" applyProtection="0"/>
    <xf numFmtId="0" fontId="33" fillId="136" borderId="0" applyNumberFormat="0" applyBorder="0" applyAlignment="0" applyProtection="0"/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78" fillId="137" borderId="0" applyNumberFormat="0" applyBorder="0" applyAlignment="0" applyProtection="0"/>
    <xf numFmtId="0" fontId="78" fillId="138" borderId="0" applyNumberFormat="0" applyBorder="0" applyAlignment="0" applyProtection="0"/>
    <xf numFmtId="0" fontId="78" fillId="139" borderId="0" applyNumberFormat="0" applyBorder="0" applyAlignment="0" applyProtection="0"/>
    <xf numFmtId="0" fontId="78" fillId="140" borderId="0" applyNumberFormat="0" applyBorder="0" applyAlignment="0" applyProtection="0"/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104" fillId="141" borderId="9" applyNumberFormat="0" applyAlignment="0" applyProtection="0"/>
    <xf numFmtId="214" fontId="106" fillId="7" borderId="9" applyNumberFormat="0" applyAlignment="0" applyProtection="0"/>
    <xf numFmtId="0" fontId="106" fillId="7" borderId="9" applyNumberFormat="0" applyAlignment="0" applyProtection="0"/>
    <xf numFmtId="214" fontId="353" fillId="8" borderId="12" applyNumberFormat="0" applyAlignment="0" applyProtection="0"/>
    <xf numFmtId="0" fontId="353" fillId="8" borderId="12" applyNumberFormat="0" applyAlignment="0" applyProtection="0"/>
    <xf numFmtId="0" fontId="78" fillId="142" borderId="0" applyNumberFormat="0" applyBorder="0" applyAlignment="0" applyProtection="0"/>
    <xf numFmtId="0" fontId="78" fillId="143" borderId="0" applyNumberFormat="0" applyBorder="0" applyAlignment="0" applyProtection="0"/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4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14" fontId="355" fillId="0" borderId="0" applyNumberFormat="0" applyFill="0" applyBorder="0" applyAlignment="0" applyProtection="0"/>
    <xf numFmtId="0" fontId="355" fillId="0" borderId="0" applyNumberFormat="0" applyFill="0" applyBorder="0" applyAlignment="0" applyProtection="0"/>
    <xf numFmtId="49" fontId="356" fillId="0" borderId="77" applyFill="0" applyProtection="0">
      <alignment horizontal="right" wrapText="1"/>
    </xf>
    <xf numFmtId="49" fontId="357" fillId="0" borderId="0" applyProtection="0">
      <alignment wrapText="1"/>
    </xf>
    <xf numFmtId="49" fontId="358" fillId="0" borderId="78" applyFill="0" applyProtection="0">
      <alignment horizontal="right" wrapText="1"/>
    </xf>
    <xf numFmtId="49" fontId="358" fillId="0" borderId="0" applyProtection="0">
      <alignment wrapText="1"/>
    </xf>
    <xf numFmtId="214" fontId="359" fillId="6" borderId="9" applyNumberFormat="0" applyAlignment="0" applyProtection="0"/>
    <xf numFmtId="0" fontId="359" fillId="6" borderId="9" applyNumberFormat="0" applyAlignment="0" applyProtection="0"/>
    <xf numFmtId="214" fontId="360" fillId="0" borderId="11" applyNumberFormat="0" applyFill="0" applyAlignment="0" applyProtection="0"/>
    <xf numFmtId="0" fontId="360" fillId="0" borderId="11" applyNumberFormat="0" applyFill="0" applyAlignment="0" applyProtection="0"/>
    <xf numFmtId="177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9" borderId="13" applyNumberFormat="0" applyAlignment="0" applyProtection="0"/>
    <xf numFmtId="0" fontId="354" fillId="9" borderId="13" applyNumberFormat="0" applyAlignment="0" applyProtection="0"/>
    <xf numFmtId="214" fontId="361" fillId="7" borderId="10" applyNumberFormat="0" applyAlignment="0" applyProtection="0"/>
    <xf numFmtId="0" fontId="229" fillId="141" borderId="10" applyNumberFormat="0" applyAlignment="0" applyProtection="0"/>
    <xf numFmtId="0" fontId="361" fillId="7" borderId="10" applyNumberFormat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291" fontId="354" fillId="0" borderId="0" applyFont="0" applyFill="0" applyBorder="0" applyAlignment="0" applyProtection="0"/>
    <xf numFmtId="291" fontId="354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4" fillId="0" borderId="0" applyFont="0" applyFill="0" applyBorder="0" applyAlignment="0" applyProtection="0"/>
    <xf numFmtId="215" fontId="362" fillId="0" borderId="0" applyNumberFormat="0" applyFill="0" applyBorder="0" applyAlignment="0" applyProtection="0"/>
    <xf numFmtId="215" fontId="362" fillId="0" borderId="0" applyNumberFormat="0" applyFill="0" applyBorder="0" applyAlignment="0" applyProtection="0"/>
    <xf numFmtId="215" fontId="354" fillId="120" borderId="0" applyNumberFormat="0" applyFont="0" applyBorder="0" applyAlignment="0" applyProtection="0"/>
    <xf numFmtId="215" fontId="354" fillId="121" borderId="0" applyNumberFormat="0" applyFont="0" applyBorder="0" applyAlignment="0" applyProtection="0"/>
    <xf numFmtId="0" fontId="354" fillId="0" borderId="0" applyFill="0" applyBorder="0" applyProtection="0"/>
    <xf numFmtId="214" fontId="354" fillId="0" borderId="0" applyFill="0" applyBorder="0" applyProtection="0"/>
    <xf numFmtId="215" fontId="354" fillId="122" borderId="0" applyNumberFormat="0" applyFont="0" applyBorder="0" applyAlignment="0" applyProtection="0"/>
    <xf numFmtId="215" fontId="354" fillId="144" borderId="0" applyNumberFormat="0" applyFont="0" applyBorder="0" applyAlignment="0" applyProtection="0"/>
    <xf numFmtId="291" fontId="354" fillId="0" borderId="0" applyFill="0" applyBorder="0" applyAlignment="0" applyProtection="0"/>
    <xf numFmtId="0" fontId="363" fillId="0" borderId="0" applyNumberFormat="0" applyAlignment="0" applyProtection="0"/>
    <xf numFmtId="214" fontId="363" fillId="0" borderId="0" applyNumberFormat="0" applyAlignment="0" applyProtection="0"/>
    <xf numFmtId="214" fontId="363" fillId="0" borderId="0" applyNumberFormat="0" applyAlignment="0" applyProtection="0"/>
    <xf numFmtId="0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0" fontId="362" fillId="0" borderId="0" applyFill="0" applyProtection="0">
      <alignment wrapText="1"/>
    </xf>
    <xf numFmtId="214" fontId="362" fillId="0" borderId="0" applyFill="0" applyProtection="0">
      <alignment wrapText="1"/>
    </xf>
    <xf numFmtId="215" fontId="364" fillId="0" borderId="79" applyNumberFormat="0" applyFill="0" applyAlignment="0" applyProtection="0"/>
    <xf numFmtId="0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0" fontId="364" fillId="0" borderId="80" applyNumberFormat="0" applyFill="0" applyAlignment="0" applyProtection="0"/>
    <xf numFmtId="214" fontId="364" fillId="0" borderId="80" applyNumberFormat="0" applyFill="0" applyAlignment="0" applyProtection="0"/>
    <xf numFmtId="214" fontId="364" fillId="0" borderId="80" applyNumberFormat="0" applyFill="0" applyAlignment="0" applyProtection="0"/>
    <xf numFmtId="49" fontId="366" fillId="0" borderId="0" applyAlignment="0" applyProtection="0"/>
    <xf numFmtId="0" fontId="367" fillId="0" borderId="6" applyNumberFormat="0" applyFill="0" applyAlignment="0" applyProtection="0"/>
    <xf numFmtId="0" fontId="368" fillId="0" borderId="70" applyNumberFormat="0" applyFill="0" applyAlignment="0" applyProtection="0"/>
    <xf numFmtId="0" fontId="369" fillId="0" borderId="8" applyNumberFormat="0" applyFill="0" applyAlignment="0" applyProtection="0"/>
    <xf numFmtId="0" fontId="369" fillId="0" borderId="0" applyNumberFormat="0" applyFill="0" applyBorder="0" applyAlignment="0" applyProtection="0"/>
    <xf numFmtId="0" fontId="370" fillId="0" borderId="0" applyNumberFormat="0" applyFill="0" applyBorder="0" applyAlignment="0" applyProtection="0"/>
    <xf numFmtId="214" fontId="371" fillId="0" borderId="80" applyNumberFormat="0" applyFill="0" applyAlignment="0" applyProtection="0"/>
    <xf numFmtId="0" fontId="371" fillId="0" borderId="80" applyNumberFormat="0" applyFill="0" applyAlignment="0" applyProtection="0"/>
    <xf numFmtId="0" fontId="275" fillId="0" borderId="14" applyNumberFormat="0" applyFill="0" applyAlignment="0" applyProtection="0"/>
    <xf numFmtId="9" fontId="351" fillId="0" borderId="0" applyFont="0" applyFill="0" applyBorder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214" fontId="351" fillId="0" borderId="0">
      <alignment vertical="center"/>
    </xf>
    <xf numFmtId="214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309" fontId="351" fillId="0" borderId="0" applyFont="0" applyFill="0" applyBorder="0" applyAlignment="0" applyProtection="0"/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6" fontId="70" fillId="0" borderId="0" applyFont="0" applyFill="0" applyBorder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/>
    <xf numFmtId="177" fontId="1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70" fillId="0" borderId="0" applyFont="0" applyFill="0" applyBorder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/>
    <xf numFmtId="178" fontId="6" fillId="0" borderId="0" xfId="1" applyNumberFormat="1" applyFont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3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Alignment="1"/>
    <xf numFmtId="177" fontId="10" fillId="0" borderId="0" xfId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78" fontId="6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 indent="1"/>
    </xf>
    <xf numFmtId="177" fontId="10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77" fontId="10" fillId="0" borderId="2" xfId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0" fontId="6" fillId="2" borderId="0" xfId="0" applyFont="1" applyFill="1" applyAlignment="1"/>
    <xf numFmtId="178" fontId="10" fillId="0" borderId="0" xfId="0" applyNumberFormat="1" applyFont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79" fontId="4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 indent="1"/>
    </xf>
    <xf numFmtId="177" fontId="10" fillId="0" borderId="0" xfId="1" applyFont="1" applyFill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0" fillId="0" borderId="0" xfId="0" applyNumberFormat="1" applyAlignment="1"/>
  </cellXfs>
  <cellStyles count="4198">
    <cellStyle name="_x0007_" xfId="54"/>
    <cellStyle name="_x000e_" xfId="55"/>
    <cellStyle name="%" xfId="56"/>
    <cellStyle name="% 2 2" xfId="57"/>
    <cellStyle name="_x0002_._x0011__x0002_._x001b__x0002_ _x0015_%_x0018__x0001_" xfId="58"/>
    <cellStyle name="_x0002_._x0011__x0002_._x001b__x0002_ _x0015_%_x0018__x0001_ 2" xfId="59"/>
    <cellStyle name="_x0002_._x0011__x0002_._x001b__x0002_ _x0015_%_x0018__x0001_ 2 2" xfId="60"/>
    <cellStyle name="_x0002_._x0011__x0002_._x001b__x0002_ _x0015_%_x0018__x0001_ 3" xfId="61"/>
    <cellStyle name="_x0002_._x0011__x0002_._x001b__x0002_ _x0015_%_x0018__x0001_ 3 2" xfId="62"/>
    <cellStyle name="?" xfId="63"/>
    <cellStyle name="? 2" xfId="64"/>
    <cellStyle name="??&amp;_x0012_?&amp;_x000b_?_x0008_*_x0007_?_x0007__x0001__x0001_" xfId="65"/>
    <cellStyle name="??&amp;_x0012_?&amp;_x000b_?_x0008_*_x0007_?_x0007__x0001__x0001_ 2" xfId="66"/>
    <cellStyle name="??&amp;_x0012_?&amp;_x000b_?_x0008_*_x0007_?_x0007__x0001__x0001_ 3" xfId="67"/>
    <cellStyle name="??&amp;_x0012_?&amp;_x000b_?_x0008_??_x0007__x0001__x0001_" xfId="68"/>
    <cellStyle name="?…????è [0.00]_laroux" xfId="69"/>
    <cellStyle name="@_text" xfId="70"/>
    <cellStyle name="@ET_Style?@font-face" xfId="71"/>
    <cellStyle name="_!F08_F09 Q4" xfId="72"/>
    <cellStyle name="_%(SignOnly)" xfId="73"/>
    <cellStyle name="_%(SignSpaceOnly)" xfId="74"/>
    <cellStyle name="_02_PPAS_3_Capex_template F08 PF1 PPAS" xfId="75"/>
    <cellStyle name="_02_PPAS_Capex  template_PF3F07_Capex LC_PPAS" xfId="76"/>
    <cellStyle name="_02_PPAS_Capex template_PF2F07_PPAS" xfId="77"/>
    <cellStyle name="_02_PPAS_Capex_template_PF1 F07_PPAS" xfId="78"/>
    <cellStyle name="_03_PUID_04_Capex_YEF07" xfId="79"/>
    <cellStyle name="_03_PUID_3_Capex_template PUID-PF1 F08 new" xfId="80"/>
    <cellStyle name="_03_PUID_Capex  template_PF3F07" xfId="81"/>
    <cellStyle name="_03_PUID_Capex_template_PF1 F07" xfId="82"/>
    <cellStyle name="_03_PUID_Capex_template_PF2 F07" xfId="83"/>
    <cellStyle name="_04_Capex_YEF07" xfId="84"/>
    <cellStyle name="_04_Capex_YEF07 (2)" xfId="85"/>
    <cellStyle name="_04_Russia_3_Capex_template" xfId="86"/>
    <cellStyle name="_04_Russia_Capex  template_PF3F07" xfId="87"/>
    <cellStyle name="_04_Russia_Capex_template_PF1 F07" xfId="88"/>
    <cellStyle name="_04_Russia_Capex_template_PF2 F07" xfId="89"/>
    <cellStyle name="_04_Russia_Capex_YEF07" xfId="90"/>
    <cellStyle name="_05_Dreher_04_Capex_YEF07" xfId="91"/>
    <cellStyle name="_05_Dreher_3_Capex_template" xfId="92"/>
    <cellStyle name="_05_Dreher_Capex  template_PF3F07" xfId="93"/>
    <cellStyle name="_05_Dreher_Capex_template_PF1 F07." xfId="94"/>
    <cellStyle name="_05_DREHER_Capex_template_PF2 F07" xfId="95"/>
    <cellStyle name="_06_FC_Matrix" xfId="96"/>
    <cellStyle name="_06_Ursus_04_Capex_YEF07_RO__" xfId="97"/>
    <cellStyle name="_06_Ursus_Capex  template_PF3F07_val" xfId="98"/>
    <cellStyle name="_06_Ursus_Capex_template_PF1_values" xfId="99"/>
    <cellStyle name="_06_Ursus_Capex_template_PF2 F07" xfId="100"/>
    <cellStyle name="_07_Capex  template_PF3F07 (2)" xfId="101"/>
    <cellStyle name="_07_Capex_template_PF1 F07" xfId="102"/>
    <cellStyle name="_07_FC_Matrix" xfId="103"/>
    <cellStyle name="_07_Saris_Capex  template SK_PF3F07" xfId="104"/>
    <cellStyle name="_07_Saris_Capex_template_SA_ PF2 F07" xfId="105"/>
    <cellStyle name="_07_Saris_Capex_template_SARIS_ PF1 F07" xfId="106"/>
    <cellStyle name="_07_Slovakia_3_Capex report_FINAL" xfId="107"/>
    <cellStyle name="_07061-AWP(12-00)" xfId="108"/>
    <cellStyle name="_08_Capex_template_F06_YE (4)" xfId="109"/>
    <cellStyle name="_08_CCC_04_Capex_YEF07" xfId="110"/>
    <cellStyle name="_08_CCC_3_Capex_template" xfId="111"/>
    <cellStyle name="_08_CCC_Capex  template_PF3F07_v2" xfId="112"/>
    <cellStyle name="_08_CCC_Capex_template_PF1 F07." xfId="113"/>
    <cellStyle name="_08_CCC_Capex_template_PF2 F07" xfId="114"/>
    <cellStyle name="_08_Italy_3_Capex_template" xfId="115"/>
    <cellStyle name="_09_Italy_04_Capex_YEF07aggiornato" xfId="116"/>
    <cellStyle name="_09_Italy_Capex  template_PF3F07_ok" xfId="117"/>
    <cellStyle name="_09_Italy_Capex_template_PF1 F07" xfId="118"/>
    <cellStyle name="_09_PEroni_Capex_template_PF2 F07_OK" xfId="119"/>
    <cellStyle name="_1.South Site Facility 2009 budget faye new" xfId="120"/>
    <cellStyle name="_1_Poland_PF1F09_Capex template" xfId="121"/>
    <cellStyle name="_1_Poland_PF1F09_Capex template (2)" xfId="122"/>
    <cellStyle name="_10_Flash_template_opco version" xfId="123"/>
    <cellStyle name="_10_Flash_template_opco version (2)" xfId="124"/>
    <cellStyle name="_10_Topvar_Capex_template_PF1 F07 TOPVAR" xfId="125"/>
    <cellStyle name="_11_Interdepo" xfId="126"/>
    <cellStyle name="_11_PV" xfId="127"/>
    <cellStyle name="_12_Miller_04_Capex_YEF07 Miller Brands" xfId="128"/>
    <cellStyle name="_12_Miller_Capex_template_PF2 F07" xfId="129"/>
    <cellStyle name="_12_Miller_To complete 3_Capex_template" xfId="130"/>
    <cellStyle name="_12_SABMUK_Capex_template_PF2 F07" xfId="131"/>
    <cellStyle name="_14_Poland_YEF08_Capex template (2)" xfId="132"/>
    <cellStyle name="_19_Capex_template_PF1" xfId="133"/>
    <cellStyle name="_2 0 Capex_template_F06PF3 (2)" xfId="134"/>
    <cellStyle name="_2005 Budget Update 20060106bj" xfId="135"/>
    <cellStyle name="_2005 Budget Update 20060106bj_PO Defer List - for all 0928" xfId="136"/>
    <cellStyle name="_2005 Budget Update 20060109" xfId="137"/>
    <cellStyle name="_2005 Budget Update 20060109_PO Defer List - for all 0928" xfId="138"/>
    <cellStyle name="_2006 Budget Update 20060206" xfId="139"/>
    <cellStyle name="_2006 Budget Update 20060206_PO Defer List - for all 0928" xfId="140"/>
    <cellStyle name="_2006 Budget Update 20060302" xfId="141"/>
    <cellStyle name="_2006 Budget Update 20060302_PO Defer List - for all 0928" xfId="142"/>
    <cellStyle name="_2006 Budget Update 20060401bj" xfId="143"/>
    <cellStyle name="_2006 Budget Update 20060401bj_PO Defer List - for all 0928" xfId="144"/>
    <cellStyle name="_2006 Budget Update 20060501bj" xfId="145"/>
    <cellStyle name="_2006 Budget Update 20060501bj_PO Defer List - for all 0928" xfId="146"/>
    <cellStyle name="_2006 Budget Update 20060601" xfId="147"/>
    <cellStyle name="_2006 Budget Update 20060601_PO Defer List - for all 0928" xfId="148"/>
    <cellStyle name="_2006 Budget Update 20060703" xfId="149"/>
    <cellStyle name="_2006 Budget Update 20060703_PO Defer List - for all 0928" xfId="150"/>
    <cellStyle name="_2006 Budget Update 20060801bj" xfId="151"/>
    <cellStyle name="_2006 Budget Update 20060801bj_PO Defer List - for all 0928" xfId="152"/>
    <cellStyle name="_2006 Budget Update 20060901" xfId="153"/>
    <cellStyle name="_2006 Budget Update 20060901_PO Defer List - for all 0928" xfId="154"/>
    <cellStyle name="_2006 Budget Update 20061005" xfId="155"/>
    <cellStyle name="_2006 Budget Update 20061005_PO Defer List - for all 0928" xfId="156"/>
    <cellStyle name="_2006 Budget Update 20061101" xfId="157"/>
    <cellStyle name="_2006 Budget Update 20061101_PO Defer List - for all 0928" xfId="158"/>
    <cellStyle name="_2006 Budget Update 20061204" xfId="159"/>
    <cellStyle name="_2006 Budget Update 20061204_PO Defer List - for all 0928" xfId="160"/>
    <cellStyle name="_2006 Expense Actual VS Plan070110" xfId="161"/>
    <cellStyle name="_2007 budget 061026 first review(expense)" xfId="162"/>
    <cellStyle name="_2007 Capex Forecast All Sites 070410" xfId="163"/>
    <cellStyle name="_2007 Expense Actual VS Plan Dec." xfId="164"/>
    <cellStyle name="_2007.03 Capex Forecast All Sites" xfId="165"/>
    <cellStyle name="_2007.03 Dep'n Forecast All Sites" xfId="166"/>
    <cellStyle name="_2007.04 Capex Forecast All Sites" xfId="167"/>
    <cellStyle name="_2007.06 Capex Forecast All Sites" xfId="168"/>
    <cellStyle name="_2007.06 Dep'n Forecast All Sites" xfId="169"/>
    <cellStyle name="_2007.12 Capex Forecast All Sites" xfId="170"/>
    <cellStyle name="_2007.12 Dep'n Forecast All Sites" xfId="171"/>
    <cellStyle name="_2008 All Site Capita Expense HC Budget" xfId="172"/>
    <cellStyle name="_2008 Capex Forecast All Sites5" xfId="173"/>
    <cellStyle name="_2008 CAPEX_SH" xfId="174"/>
    <cellStyle name="_2008 facility cost forecast" xfId="175"/>
    <cellStyle name="_2008 facility cost forecast_PO Defer List - for all 0928" xfId="176"/>
    <cellStyle name="_2008.01 Dep'n Forecast All Sites" xfId="177"/>
    <cellStyle name="_2008.03 Dep'n Forecast All Sites" xfId="178"/>
    <cellStyle name="_2008.09 Capex Forecast All Sites" xfId="179"/>
    <cellStyle name="_2008_cost_Saving_Summary080229" xfId="180"/>
    <cellStyle name="_2009 01&amp;02 actual capex-TJ" xfId="181"/>
    <cellStyle name="_2009 01&amp;02 actual capex-TJ_PO Defer List - for all 0928" xfId="182"/>
    <cellStyle name="_2009 Facility Budget" xfId="183"/>
    <cellStyle name="_2009 Q3_Q4 Capex Rolling Forecast_All Site(to Angelo)" xfId="184"/>
    <cellStyle name="_2009.01 Capex Forecast All Sites" xfId="185"/>
    <cellStyle name="_2009.12 Capex Forecast All Sites" xfId="186"/>
    <cellStyle name="_2010 2nd half Buget explain" xfId="187"/>
    <cellStyle name="_2010 2nd half Buget explain_PO Defer List - for all 0928" xfId="188"/>
    <cellStyle name="_2010 Capex Forecast All Sites_format_Q31" xfId="189"/>
    <cellStyle name="_2010 Wuhan Capex Forecast " xfId="190"/>
    <cellStyle name="_2010.03 Dep'n Forecast All Sites" xfId="191"/>
    <cellStyle name="_2011 Actual Capex by monthly(1102)_(to IE)" xfId="192"/>
    <cellStyle name="_2011 Actual Capex by monthly(1103)_(to IE)" xfId="193"/>
    <cellStyle name="_2011 CAPEX &amp; expense Eliz" xfId="194"/>
    <cellStyle name="_2011 CAPEX &amp; expense Eliz_PO Defer List - for all 0928" xfId="195"/>
    <cellStyle name="_2011 Capex Forecast All Sites_V6" xfId="196"/>
    <cellStyle name="_2011 Capex Forecast All Sites_V7" xfId="197"/>
    <cellStyle name="_2011 Capex Forecast All Sites_V7(BOD approved)" xfId="198"/>
    <cellStyle name="_2011 Capex Forecast All Sites-Format-12 24updateABS (2)" xfId="199"/>
    <cellStyle name="_2011 plan EQ list for ABS upload (20101129)_ V6 SUMMARY_edit" xfId="200"/>
    <cellStyle name="_2011Capital BJ_ABS 1126" xfId="201"/>
    <cellStyle name="_26009-Tax (03-01)bl" xfId="202"/>
    <cellStyle name="_5 5k add on tool master schedule(working) (version 6 0)_20100311" xfId="203"/>
    <cellStyle name="_5.5k add on tool master schedule(working) (version 6.0)" xfId="204"/>
    <cellStyle name="_6152-AWP(03-01)" xfId="205"/>
    <cellStyle name="_86k Expansion Tracing Table(Grant Chart) (5)" xfId="206"/>
    <cellStyle name="_86k Expansion Tracing Table(Grant Chart) (5)_PO Defer List - for all 0928" xfId="207"/>
    <cellStyle name="_A6319-AWP(06-00)" xfId="208"/>
    <cellStyle name="_A6319-FS (06-01)" xfId="209"/>
    <cellStyle name="_About 2011 CAPEX Summary-0.3(IE)_Pro.price" xfId="210"/>
    <cellStyle name="_abs(1)" xfId="211"/>
    <cellStyle name="_Accounting Pack F09_new" xfId="212"/>
    <cellStyle name="_Accounting Pack F10_new" xfId="213"/>
    <cellStyle name="_Actual Capex 2010.04" xfId="214"/>
    <cellStyle name="_add-on" xfId="215"/>
    <cellStyle name="_Afschrijving LTP F09 PF2 2" xfId="216"/>
    <cellStyle name="_Arkusz w D: Documents and Settings monika.liberska Pulpit Internal Sum of PF2 templates Capex" xfId="217"/>
    <cellStyle name="_B1-25.2K1" xfId="218"/>
    <cellStyle name="_B1-30K35K" xfId="219"/>
    <cellStyle name="_B1-35K-ROI" xfId="220"/>
    <cellStyle name="_B1-35K-ROI_PO Defer List - for all 0928" xfId="221"/>
    <cellStyle name="_BJ &amp; F8 idle tools check for F12 expansion-TTH comment-0315" xfId="222"/>
    <cellStyle name="_BJ 2009 Facility Budget 20081009" xfId="223"/>
    <cellStyle name="_BJ budget" xfId="224"/>
    <cellStyle name="_BJ FAC 2007 Budget Update 200701" xfId="225"/>
    <cellStyle name="_BJ FAC 2007 Budget Update 200701_PO Defer List - for all 0928" xfId="226"/>
    <cellStyle name="_BJ FAC 2007 Budget Update 200702" xfId="227"/>
    <cellStyle name="_BJ FAC 2007 Budget Update 200702_PO Defer List - for all 0928" xfId="228"/>
    <cellStyle name="_BJ FAC 2007 Budget Update 200703" xfId="229"/>
    <cellStyle name="_BJ FAC 2007 Budget Update 200703_PO Defer List - for all 0928" xfId="230"/>
    <cellStyle name="_BJ FAC 2007 Budget Update 200704" xfId="231"/>
    <cellStyle name="_BJ FAC 2007 Budget Update 200704_PO Defer List - for all 0928" xfId="232"/>
    <cellStyle name="_BJ FAC 2007 Budget Update 200705" xfId="233"/>
    <cellStyle name="_BJ FAC 2007 Budget Update 200705_PO Defer List - for all 0928" xfId="234"/>
    <cellStyle name="_BJ FAC 2007 Budget Update 200706" xfId="235"/>
    <cellStyle name="_BJ FAC 2007 Budget Update 200706_PO Defer List - for all 0928" xfId="236"/>
    <cellStyle name="_BJ FAC 2007 Budget Update 2007062" xfId="237"/>
    <cellStyle name="_BJ FAC 2007 Budget Update 2007062_PO Defer List - for all 0928" xfId="238"/>
    <cellStyle name="_BJ FAC 2007 Budget Update 2007064" xfId="239"/>
    <cellStyle name="_BJ FAC 2007 Budget Update 2007064_PO Defer List - for all 0928" xfId="240"/>
    <cellStyle name="_BJ FAC 2007 Budget Update 200707(New)" xfId="241"/>
    <cellStyle name="_BJ FAC 2007 Budget Update 200707(New)_PO Defer List - for all 0928" xfId="242"/>
    <cellStyle name="_BJ FAC 2007 Budget Update 200711(New)1" xfId="243"/>
    <cellStyle name="_BJ FAC 2007 Budget Update 200711(New)1_PO Defer List - for all 0928" xfId="244"/>
    <cellStyle name="_BJ FAC 2007 Budget Update 200712(New)" xfId="245"/>
    <cellStyle name="_BJ FAC 2007 Budget Update 200712(New)_PO Defer List - for all 0928" xfId="246"/>
    <cellStyle name="_BJ Fac 2007 Cap&amp; Exp. Budget 20061121" xfId="247"/>
    <cellStyle name="_BJ Facility 2008 budget  April" xfId="248"/>
    <cellStyle name="_BJ Facility 2008 budget  March" xfId="249"/>
    <cellStyle name="_BJ Facility 2008 budget 1029" xfId="250"/>
    <cellStyle name="_BJ Facility 2008 budget June" xfId="251"/>
    <cellStyle name="_BJ Facility 2008 budget May" xfId="252"/>
    <cellStyle name="_BJ Facility 2011 budget 20100917" xfId="253"/>
    <cellStyle name="_BJ Site Facility 2007 budget proposal ver.061201 for ABS" xfId="254"/>
    <cellStyle name="_BN Capacity" xfId="255"/>
    <cellStyle name="_Book1" xfId="256"/>
    <cellStyle name="_Book1_1" xfId="257"/>
    <cellStyle name="_Book2" xfId="258"/>
    <cellStyle name="_Book2 (2)" xfId="259"/>
    <cellStyle name="_Book71" xfId="260"/>
    <cellStyle name="_Book72" xfId="261"/>
    <cellStyle name="_Brand P&amp;L's" xfId="262"/>
    <cellStyle name="_Brand P&amp;L's F09" xfId="263"/>
    <cellStyle name="_BUDGET F08 Cash analysis" xfId="264"/>
    <cellStyle name="_Budget F11 Capex Deck" xfId="265"/>
    <cellStyle name="_Budget F11 Capex Deck Priorities" xfId="266"/>
    <cellStyle name="_Budget F11 Capex Deck working2" xfId="267"/>
    <cellStyle name="_budżet_13" xfId="268"/>
    <cellStyle name="_Cap AP-08012" xfId="269"/>
    <cellStyle name="_Cap AP-0802" xfId="270"/>
    <cellStyle name="_Cap AP-10032" xfId="271"/>
    <cellStyle name="_Cap AP-1004" xfId="272"/>
    <cellStyle name="_Cap AP-1005" xfId="273"/>
    <cellStyle name="_Capacity Database" xfId="274"/>
    <cellStyle name="_capacity roadmap(Bird 0207)" xfId="275"/>
    <cellStyle name="_CAPEX" xfId="276"/>
    <cellStyle name="_Capex afschrijving F09 PF3 1.0" xfId="277"/>
    <cellStyle name="_CAPEX analysis F10" xfId="278"/>
    <cellStyle name="_Capex categories expenditure F03 - F11_DEC" xfId="279"/>
    <cellStyle name="_Capex Europe consolidated PF1 v4" xfId="280"/>
    <cellStyle name="_Capex Europe Submission F10PF1 Final" xfId="281"/>
    <cellStyle name="_Capex F11-F13-SABME Summary no links" xfId="282"/>
    <cellStyle name="_CApex for FA reporting F04 Bgt" xfId="283"/>
    <cellStyle name="_Capex HFM source smart view" xfId="284"/>
    <cellStyle name="_Capex PF1_dataP" xfId="285"/>
    <cellStyle name="_Capex PF2_dataP" xfId="286"/>
    <cellStyle name="_Capex PF3_dataP" xfId="287"/>
    <cellStyle name="_Capex PF3_dataP_12_01-05" xfId="288"/>
    <cellStyle name="_Capex PF4_draft_latest" xfId="289"/>
    <cellStyle name="_Capex reported (11 08 09)" xfId="290"/>
    <cellStyle name="_Capex SABMiller Europe PF2" xfId="291"/>
    <cellStyle name="_Capex_F06_ PF1June" xfId="292"/>
    <cellStyle name="_Capex_F06_ PF2_SEPTEMBER" xfId="293"/>
    <cellStyle name="_Capex_F06_ PF3_DEC" xfId="294"/>
    <cellStyle name="_Capex_F06_ PF4" xfId="295"/>
    <cellStyle name="_Capex_F07_bgt" xfId="296"/>
    <cellStyle name="_Capex_F08 (3)" xfId="297"/>
    <cellStyle name="_CAPEX_USD_BUDF" xfId="298"/>
    <cellStyle name="_CAPEX1" xfId="299"/>
    <cellStyle name="_CapexF07" xfId="300"/>
    <cellStyle name="_Capital" xfId="301"/>
    <cellStyle name="_Capital_PO Defer List - for all 0928" xfId="302"/>
    <cellStyle name="_Cash &amp; Debt" xfId="303"/>
    <cellStyle name="_CCC Comco+Opco Reconciliation to HFM" xfId="304"/>
    <cellStyle name="_CCC Opco Comco Model v3.0" xfId="305"/>
    <cellStyle name="_CDOC20051118005_1" xfId="306"/>
    <cellStyle name="_CDOC20051118005_2" xfId="307"/>
    <cellStyle name="_Chapter Template 30-01-02" xfId="308"/>
    <cellStyle name="_Chapter Template Feb 22-02" xfId="309"/>
    <cellStyle name="_Comma" xfId="310"/>
    <cellStyle name="_Containers_Req_TGr_Keg_V3_F" xfId="311"/>
    <cellStyle name="_Copy of CAPEX analysis F10" xfId="312"/>
    <cellStyle name="_Copy of Capex summary 3YR PLAN" xfId="313"/>
    <cellStyle name="_Corp Fac Eng 2007 cash flow" xfId="314"/>
    <cellStyle name="_Counterparty Analysis" xfId="315"/>
    <cellStyle name="_Country_Capex_template_F10_PF2_Draft" xfId="316"/>
    <cellStyle name="_Country_Capex_template_F11Budget" xfId="317"/>
    <cellStyle name="_Cu loading1" xfId="318"/>
    <cellStyle name="_Currency" xfId="319"/>
    <cellStyle name="_Currency Counterparty Maturity fixed float analysis Latam" xfId="320"/>
    <cellStyle name="_CurrencySpace" xfId="321"/>
    <cellStyle name="_data" xfId="322"/>
    <cellStyle name="_Deprecation Forecast UPLOAD To SAP-2011_V7" xfId="323"/>
    <cellStyle name="_desktop-Xinxin MPS Summary0909.2" xfId="324"/>
    <cellStyle name="_Disposal Summary Y2007" xfId="325"/>
    <cellStyle name="_Disposal Summary Y2007_All site" xfId="326"/>
    <cellStyle name="_DME Month End Report_6_4" xfId="327"/>
    <cellStyle name="_DME PF0 Report_updated" xfId="328"/>
    <cellStyle name="_Dokladki prezentacja - budżet WS 0612" xfId="329"/>
    <cellStyle name="_DRAM" xfId="330"/>
    <cellStyle name="_DRAM analysis - Daniel 20041020" xfId="331"/>
    <cellStyle name="_DRAM analysis - Daniel 20041020_sample tracking report doc A" xfId="332"/>
    <cellStyle name="_DRAM analysis - Daniel 20041020_sample tracking report doc AB" xfId="333"/>
    <cellStyle name="_DRAM analysis - Daniel 20041020_SP1設備整理_概算_20091124" xfId="334"/>
    <cellStyle name="_DRAM_sample tracking report doc A" xfId="335"/>
    <cellStyle name="_DRAM_sample tracking report doc AB" xfId="336"/>
    <cellStyle name="_DRAM_SP1設備整理_概算_20091124" xfId="337"/>
    <cellStyle name="_EBITDA_ Treasury PF3F07" xfId="338"/>
    <cellStyle name="_EBITDA_Treasury BUDF2008 V1" xfId="339"/>
    <cellStyle name="_ESSBASE_TEMPLATE" xfId="340"/>
    <cellStyle name="_ET_STYLE_NoName_00_" xfId="341"/>
    <cellStyle name="_Euro" xfId="342"/>
    <cellStyle name="_EUROPE PF1 F'08 FP&amp;A waterfalls DRAFT V3" xfId="343"/>
    <cellStyle name="_Europe PF1 KPI definitions" xfId="344"/>
    <cellStyle name="_F'01_YTD" xfId="345"/>
    <cellStyle name="_F03-F08_DME" xfId="346"/>
    <cellStyle name="_F05 bgt templates - CCC" xfId="347"/>
    <cellStyle name="_F06 bgt templates - capexKP" xfId="348"/>
    <cellStyle name="_F07 bgt templ - KP Poland" xfId="349"/>
    <cellStyle name="_F07 PF1 Boardbook Draft 1" xfId="350"/>
    <cellStyle name="_F08 Capex_summary per country4 wersja TM po programie" xfId="351"/>
    <cellStyle name="_F08 Production  other capex (2) (version 2)" xfId="352"/>
    <cellStyle name="_F08 Productionother capex (5)" xfId="353"/>
    <cellStyle name="_F09 Budget template - Country" xfId="354"/>
    <cellStyle name="_F09 PF2 Balance Sheet (RETRIEVE)" xfId="355"/>
    <cellStyle name="_F09 PF2 Free cash flow analysis" xfId="356"/>
    <cellStyle name="_F09 projects completion_KBCMF_AB (2)" xfId="357"/>
    <cellStyle name="_F09PF3 CAPEX summary Poland" xfId="358"/>
    <cellStyle name="_F10 Budget template - Country" xfId="359"/>
    <cellStyle name="_F10 CFC Analysis Prod July" xfId="360"/>
    <cellStyle name="_F12 add-on tool list for 5 5K8K-2.25" xfId="361"/>
    <cellStyle name="_F12 Master Schedule_0426" xfId="362"/>
    <cellStyle name="_F12 master schedule_201004151" xfId="363"/>
    <cellStyle name="_F12 master schedule_201004201" xfId="364"/>
    <cellStyle name="_Fab12 9K plan_0311" xfId="365"/>
    <cellStyle name="_Fab12 9K plan_0312(Fab reviewed)" xfId="366"/>
    <cellStyle name="_Fab12 9K plan_0317(Fab reviewed)" xfId="367"/>
    <cellStyle name="_Fab12 9K plan_0319(Fab8 idle tool update)" xfId="368"/>
    <cellStyle name="_Fab12 9K plan_0323(Litho update Mask tool ID)" xfId="369"/>
    <cellStyle name="_Fab12 9K plan_0323_final(Litho update Mask tool ID)" xfId="370"/>
    <cellStyle name="_Fab12 ML missing tool master schedule(working)" xfId="371"/>
    <cellStyle name="_Fab4 35K study(20100429)_update" xfId="372"/>
    <cellStyle name="_Fab4 35K study(20100429)_update_PO Defer List - for all 0928" xfId="373"/>
    <cellStyle name="_Fab4_25.2K Cu_Add-on_List" xfId="374"/>
    <cellStyle name="_Fab4_InstallCap" xfId="375"/>
    <cellStyle name="_Fab4_InstallCap(MPS08.2)" xfId="376"/>
    <cellStyle name="_Fab4_InstallCap_PO Defer List - for all 0928" xfId="377"/>
    <cellStyle name="_FC_F01_Marketing" xfId="378"/>
    <cellStyle name="_FC_Marketing_PF2" xfId="379"/>
    <cellStyle name="_Fiancial data for Fab4 expansion" xfId="380"/>
    <cellStyle name="_Fiancial data for Fab4 expansion_PO Defer List - for all 0928" xfId="381"/>
    <cellStyle name="_Fiancial data for Fab4 expansion1" xfId="382"/>
    <cellStyle name="_Fiancial data for Fab4 expansion1_PO Defer List - for all 0928" xfId="383"/>
    <cellStyle name="_Finance Cost Analysis" xfId="384"/>
    <cellStyle name="_for mail" xfId="385"/>
    <cellStyle name="_x000e__G" xfId="386"/>
    <cellStyle name="_Grolsch F10 Adjusted 5YP  - Delayed Production V1" xfId="387"/>
    <cellStyle name="_Grolsch MEBITA Recon_December" xfId="388"/>
    <cellStyle name="_GROUP KPI HFM template draft" xfId="389"/>
    <cellStyle name="_HC 2008 PLAN" xfId="390"/>
    <cellStyle name="_Heading" xfId="391"/>
    <cellStyle name="_Highlight" xfId="392"/>
    <cellStyle name="_Highlight_PO Defer List - for all 0928" xfId="393"/>
    <cellStyle name="_Highlight_PO Defer List - for all 0928 2" xfId="394"/>
    <cellStyle name="_IMP templates_v01" xfId="395"/>
    <cellStyle name="_InsallCap(070809)" xfId="396"/>
    <cellStyle name="_ITALY_CAPEX" xfId="397"/>
    <cellStyle name="_Kato Spring AWPs" xfId="398"/>
    <cellStyle name="_Kopia Capex (5)" xfId="399"/>
    <cellStyle name="_KP cash flow_F04_YE" xfId="400"/>
    <cellStyle name="_KP cash flow_PF3" xfId="401"/>
    <cellStyle name="_KP Portfolio F'07-1" xfId="402"/>
    <cellStyle name="_Lista bgt F07 PF2 AFTER COMMITTEE ver13 wykon IX" xfId="403"/>
    <cellStyle name="_Lista bgt F07 PF2 AFTER COMMITTEE ver15 wykon IX" xfId="404"/>
    <cellStyle name="_MAJETEK_PF1F08_PUID" xfId="405"/>
    <cellStyle name="_Major Projects Details Budget 2011" xfId="406"/>
    <cellStyle name="_Major Projects PF3" xfId="407"/>
    <cellStyle name="_MARCH 07 Group Debt Analysis" xfId="408"/>
    <cellStyle name="_MB EPS and FX Rate Retrieve" xfId="409"/>
    <cellStyle name="_ML_5 5k_8k add on tool master schedule(working) (version 6 0)_20100317" xfId="410"/>
    <cellStyle name="_ML_5 5k_9k add on tool master schedule(working) (version 6 0)_20100317" xfId="411"/>
    <cellStyle name="_ML_5 5k_9k add on tool master schedule(working) (version 6 0)_20100409_ramp up from 3k to 5.5k_9k directely" xfId="412"/>
    <cellStyle name="_Morking Capital move (3)" xfId="413"/>
    <cellStyle name="_MPM 2005" xfId="414"/>
    <cellStyle name="_Multiple" xfId="415"/>
    <cellStyle name="_MultipleSpace" xfId="416"/>
    <cellStyle name="_NPR Variance Analysis Summary" xfId="417"/>
    <cellStyle name="_Office Lease" xfId="418"/>
    <cellStyle name="_Office lease calc f10 (3)" xfId="419"/>
    <cellStyle name="_Opco Accruals_Aggregate_May_F11" xfId="420"/>
    <cellStyle name="_Opco Comco Model v3.0" xfId="421"/>
    <cellStyle name="_Payment TERM" xfId="422"/>
    <cellStyle name="_PF0 v3" xfId="423"/>
    <cellStyle name="_PF1F08 Treasury - manual submission" xfId="424"/>
    <cellStyle name="_PF2_to_send" xfId="425"/>
    <cellStyle name="_PF2F08 Finance Cost Analysis Treasury Committee" xfId="426"/>
    <cellStyle name="_PF3 Capex Deck" xfId="427"/>
    <cellStyle name="_PF3 Capex Europe_2008.01.24_R_2" xfId="428"/>
    <cellStyle name="_PF3_F09_ver4" xfId="429"/>
    <cellStyle name="_Plan capex PF2 SD_Augustlatest" xfId="430"/>
    <cellStyle name="_Plan capex PF3 SD" xfId="431"/>
    <cellStyle name="_Platinum_dram_July2006" xfId="432"/>
    <cellStyle name="_Poland_Commodity_BudgetF11" xfId="433"/>
    <cellStyle name="_PORTAL - Budget F'11 V1" xfId="434"/>
    <cellStyle name="_PR_PO_LC status and master schedule_20100309" xfId="435"/>
    <cellStyle name="_PR_PO_LC status and master schedule_20100312" xfId="436"/>
    <cellStyle name="_PUB_PAYMENTS_BUDAPEST_30 09 2006" xfId="437"/>
    <cellStyle name="_QMR - Full Year Waterfall" xfId="438"/>
    <cellStyle name="_QMR - Results and KPIs" xfId="439"/>
    <cellStyle name="_QMR - Results and KPIs v2" xfId="440"/>
    <cellStyle name="_QTR_revision_Romania_PF1F07values" xfId="441"/>
    <cellStyle name="_Raport capex PF2 IT" xfId="442"/>
    <cellStyle name="_Raport capex PF2 office" xfId="443"/>
    <cellStyle name="_Raport capex PF2 PR" xfId="444"/>
    <cellStyle name="_RaportSAP - dla Puliny2" xfId="445"/>
    <cellStyle name="_S&amp;D_Marketing" xfId="446"/>
    <cellStyle name="_S1 Installed Capacity Roadmap (100222)" xfId="447"/>
    <cellStyle name="_S1B 12M MPS0709.2 Summary(static)_0928" xfId="448"/>
    <cellStyle name="_S1B 12M MPS0709.2 Summary(static)_0928_PO Defer List - for all 0928" xfId="449"/>
    <cellStyle name="_SABME Monthly Cash Reporting Master - December 2008" xfId="450"/>
    <cellStyle name="_SABME PF3 Commodity Cost Analysis" xfId="451"/>
    <cellStyle name="_sample tracking report doc A" xfId="452"/>
    <cellStyle name="_sample tracking report doc AB" xfId="453"/>
    <cellStyle name="_Sheet1" xfId="454"/>
    <cellStyle name="_Sheet1_sample tracking report doc A" xfId="455"/>
    <cellStyle name="_Sheet1_sample tracking report doc AB" xfId="456"/>
    <cellStyle name="_Sheet1_SP1設備整理_概算_20091124" xfId="457"/>
    <cellStyle name="_Site_expansion_tool_master_schedule(100621)" xfId="458"/>
    <cellStyle name="_Site_expansion_tool_master_schedule(100621)_PO Defer List - for all 0928" xfId="459"/>
    <cellStyle name="_South Site Fac 2008 capital budget plan" xfId="460"/>
    <cellStyle name="_South site Fac 20081009" xfId="461"/>
    <cellStyle name="_South site Fac 20081017-expense" xfId="462"/>
    <cellStyle name="_South Site Facility 2006 Cash Flow 061210" xfId="463"/>
    <cellStyle name="_South Site Facility 2007 budget proposal ver.061130 for ABS " xfId="464"/>
    <cellStyle name="_South Site Facility 2007 Cash Flow 070120 " xfId="465"/>
    <cellStyle name="_South Site Facility 2007 Cash Flow 070307" xfId="466"/>
    <cellStyle name="_South Site Facility 2007 Cash Flow 070409" xfId="467"/>
    <cellStyle name="_South Site Facility 2007 Cash Flow 070509" xfId="468"/>
    <cellStyle name="_South Site Facility 2007 Cash Flow 070607" xfId="469"/>
    <cellStyle name="_South Site Facility 2007 Cash Flow 070706" xfId="470"/>
    <cellStyle name="_South Site Facility 2007 Cash Flow 070807" xfId="471"/>
    <cellStyle name="_South Site Facility 2007 Cash Flow 070907" xfId="472"/>
    <cellStyle name="_South Site Facility 2007 Cash Flow 071004" xfId="473"/>
    <cellStyle name="_South Site Facility 2007 Cash Flow 071107" xfId="474"/>
    <cellStyle name="_South Site Facility 2007 Cash Flow 071207" xfId="475"/>
    <cellStyle name="_South Site Facility 2008 budget proposal ver(1)(1).1029" xfId="476"/>
    <cellStyle name="_South Site Facility 2008 cash flow 0330" xfId="477"/>
    <cellStyle name="_South Site Facility 2008 cash flow 20080430 final" xfId="478"/>
    <cellStyle name="_South Site Facility 2008 cash flow 20080530 final-faye" xfId="479"/>
    <cellStyle name="_South Site Facility 2008 cash flow 20080701" xfId="480"/>
    <cellStyle name="_South Site Facility 2008 cash flow 20080801" xfId="481"/>
    <cellStyle name="_SP1設備整理_概算_20091124" xfId="482"/>
    <cellStyle name="_Specialty &amp; Foundry Master Plan 041015" xfId="483"/>
    <cellStyle name="_SubHeading" xfId="484"/>
    <cellStyle name="_Summary Report" xfId="485"/>
    <cellStyle name="_summary table" xfId="486"/>
    <cellStyle name="_summary table_PO Defer List - for all 0928" xfId="487"/>
    <cellStyle name="_SZ 5K ML Tools Selection Status 0503 -tom" xfId="488"/>
    <cellStyle name="_SZ all tool list to jessica" xfId="489"/>
    <cellStyle name="_Table" xfId="490"/>
    <cellStyle name="_Table_Consolidated Worksheet-2013 Q2 V4 7.26" xfId="491"/>
    <cellStyle name="_Table_Schedule-I cayman 2012 V1" xfId="492"/>
    <cellStyle name="_TableHead" xfId="493"/>
    <cellStyle name="_TableHead_Consolidated Worksheet-2013 Q2 V4 7.26" xfId="494"/>
    <cellStyle name="_TableHead_Schedule-I cayman 2012 V1" xfId="495"/>
    <cellStyle name="_TableRowHead" xfId="496"/>
    <cellStyle name="_TableSuperHead" xfId="497"/>
    <cellStyle name="_Template Stats" xfId="498"/>
    <cellStyle name="_Templates_by_cos_$" xfId="499"/>
    <cellStyle name="_TM budget_F05" xfId="500"/>
    <cellStyle name="_TOC Macro File 31-01-02" xfId="501"/>
    <cellStyle name="_Treasury 1" xfId="502"/>
    <cellStyle name="_Treasury 1 nolink" xfId="503"/>
    <cellStyle name="_Treasury 2" xfId="504"/>
    <cellStyle name="_UGI 2005" xfId="505"/>
    <cellStyle name="_V1207-1 2011 SMIC capex forecast" xfId="506"/>
    <cellStyle name="_vendor&amp;model change list" xfId="507"/>
    <cellStyle name="_Waterfalls" xfId="508"/>
    <cellStyle name="_WXIC 2011 Capex 3 28(15K9KLGML) to Jacky (2)" xfId="509"/>
    <cellStyle name="_WXIC MPS for 2010 budget-20091231update" xfId="510"/>
    <cellStyle name="_Xinxin MPS Summary0908.2_20090915 update" xfId="511"/>
    <cellStyle name="_Xinxin MPS Summary0909.2 update(Trend Chart)" xfId="512"/>
    <cellStyle name="_Xinxin MPS Summary0910.0" xfId="513"/>
    <cellStyle name="_Xinxin MPS Summary0911.2" xfId="514"/>
    <cellStyle name="_Xinxin MPS Summary0912.2" xfId="515"/>
    <cellStyle name="_Xinxin MPS Summary1001.0.0(preview draft)" xfId="516"/>
    <cellStyle name="_Xinxin MPS Summary1001.0.0(preview draft)_Ferret 90 update" xfId="517"/>
    <cellStyle name="_Xinxin MPS Summary1002.2" xfId="518"/>
    <cellStyle name="_Year End F10 Capex Deck" xfId="519"/>
    <cellStyle name="_Zadania przechodząceF05" xfId="520"/>
    <cellStyle name="_Zeszyt4" xfId="521"/>
    <cellStyle name="_ZoBo Brand Pack Mar-09" xfId="522"/>
    <cellStyle name="_Запись счетов F'10" xfId="523"/>
    <cellStyle name="_複本 Fab Capacity" xfId="524"/>
    <cellStyle name="_工作表 在 2009 Facility Budget 20081020" xfId="525"/>
    <cellStyle name="_新建 Microsoft Excel 工作表 (2)" xfId="526"/>
    <cellStyle name="{Comma [0]}" xfId="527"/>
    <cellStyle name="{Comma}" xfId="528"/>
    <cellStyle name="{Date}" xfId="529"/>
    <cellStyle name="{Month}" xfId="530"/>
    <cellStyle name="{Percent}" xfId="531"/>
    <cellStyle name="{Thousand [0]}" xfId="532"/>
    <cellStyle name="{Thousand}" xfId="533"/>
    <cellStyle name="{Z'0000(1 dec)}" xfId="534"/>
    <cellStyle name="{Z'0000(4 dec)}" xfId="535"/>
    <cellStyle name="=C:\WINDOWS\SYSTEM32\COMMAND.COM" xfId="536"/>
    <cellStyle name="=C:\WINNT35\SYSTEM32\COMMAND.COM" xfId="537"/>
    <cellStyle name="¬µrka" xfId="538"/>
    <cellStyle name="•W€_laroux" xfId="539"/>
    <cellStyle name="æØè [0.00]_NO.1-CLAIM FORMAT" xfId="540"/>
    <cellStyle name="æØè_NO.1-CLAIM FORMAT" xfId="541"/>
    <cellStyle name="ÊÝ [0.00]_NO.1-CLAIM FORMAT" xfId="542"/>
    <cellStyle name="ÊÝ_NO.1-CLAIM FORMAT" xfId="543"/>
    <cellStyle name="W_CATÊSSP_1" xfId="544"/>
    <cellStyle name="0,0_x000d__x000a_NA_x000d__x000a_" xfId="545"/>
    <cellStyle name="0,0_x000d__x000a_NA_x000d__x000a_ 2" xfId="546"/>
    <cellStyle name="1" xfId="547"/>
    <cellStyle name="1 000 Kč_Depreciation_summary_final_30-5-2001" xfId="548"/>
    <cellStyle name="10" xfId="549"/>
    <cellStyle name="2" xfId="550"/>
    <cellStyle name="20 % – Zvýraznění1" xfId="551"/>
    <cellStyle name="20 % – Zvýraznění2" xfId="552"/>
    <cellStyle name="20 % – Zvýraznění3" xfId="553"/>
    <cellStyle name="20 % – Zvýraznění4" xfId="554"/>
    <cellStyle name="20 % – Zvýraznění5" xfId="555"/>
    <cellStyle name="20 % – Zvýraznění6" xfId="556"/>
    <cellStyle name="20 % - Accent1" xfId="557"/>
    <cellStyle name="20 % - Accent1 2" xfId="558"/>
    <cellStyle name="20 % - Accent2" xfId="559"/>
    <cellStyle name="20 % - Accent2 2" xfId="560"/>
    <cellStyle name="20 % - Accent3" xfId="561"/>
    <cellStyle name="20 % - Accent3 2" xfId="562"/>
    <cellStyle name="20 % - Accent4" xfId="563"/>
    <cellStyle name="20 % - Accent4 2" xfId="564"/>
    <cellStyle name="20 % - Accent5" xfId="565"/>
    <cellStyle name="20 % - Accent5 2" xfId="566"/>
    <cellStyle name="20 % - Accent6" xfId="567"/>
    <cellStyle name="20 % - Accent6 2" xfId="568"/>
    <cellStyle name="20% - Accent1" xfId="569"/>
    <cellStyle name="20% - Accent1 2" xfId="570"/>
    <cellStyle name="20% - Accent1 3" xfId="571"/>
    <cellStyle name="20% - Accent2" xfId="572"/>
    <cellStyle name="20% - Accent2 2" xfId="573"/>
    <cellStyle name="20% - Accent2 3" xfId="574"/>
    <cellStyle name="20% - Accent3" xfId="575"/>
    <cellStyle name="20% - Accent3 2" xfId="576"/>
    <cellStyle name="20% - Accent3 3" xfId="577"/>
    <cellStyle name="20% - Accent4" xfId="578"/>
    <cellStyle name="20% - Accent4 2" xfId="579"/>
    <cellStyle name="20% - Accent4 3" xfId="580"/>
    <cellStyle name="20% - Accent5" xfId="581"/>
    <cellStyle name="20% - Accent5 2" xfId="582"/>
    <cellStyle name="20% - Accent5 3" xfId="583"/>
    <cellStyle name="20% - Accent6" xfId="584"/>
    <cellStyle name="20% - Accent6 2" xfId="585"/>
    <cellStyle name="20% - Accent6 3" xfId="586"/>
    <cellStyle name="20% - Colore 1" xfId="587"/>
    <cellStyle name="20% - Colore 1 2" xfId="588"/>
    <cellStyle name="20% - Colore 1 3" xfId="589"/>
    <cellStyle name="20% - Colore 1 4" xfId="590"/>
    <cellStyle name="20% - Colore 1 5" xfId="591"/>
    <cellStyle name="20% - Colore 1 5 2" xfId="592"/>
    <cellStyle name="20% - Colore 1 5 3" xfId="3465"/>
    <cellStyle name="20% - Colore 2" xfId="593"/>
    <cellStyle name="20% - Colore 2 2" xfId="594"/>
    <cellStyle name="20% - Colore 2 3" xfId="595"/>
    <cellStyle name="20% - Colore 2 4" xfId="596"/>
    <cellStyle name="20% - Colore 2 5" xfId="597"/>
    <cellStyle name="20% - Colore 2 5 2" xfId="598"/>
    <cellStyle name="20% - Colore 2 5 3" xfId="3466"/>
    <cellStyle name="20% - Colore 3" xfId="599"/>
    <cellStyle name="20% - Colore 3 2" xfId="600"/>
    <cellStyle name="20% - Colore 3 3" xfId="601"/>
    <cellStyle name="20% - Colore 3 4" xfId="602"/>
    <cellStyle name="20% - Colore 3 5" xfId="603"/>
    <cellStyle name="20% - Colore 3 5 2" xfId="604"/>
    <cellStyle name="20% - Colore 3 5 3" xfId="3467"/>
    <cellStyle name="20% - Colore 4" xfId="605"/>
    <cellStyle name="20% - Colore 4 2" xfId="606"/>
    <cellStyle name="20% - Colore 4 3" xfId="607"/>
    <cellStyle name="20% - Colore 4 4" xfId="608"/>
    <cellStyle name="20% - Colore 4 5" xfId="609"/>
    <cellStyle name="20% - Colore 4 5 2" xfId="610"/>
    <cellStyle name="20% - Colore 4 5 3" xfId="3468"/>
    <cellStyle name="20% - Colore 5" xfId="611"/>
    <cellStyle name="20% - Colore 5 2" xfId="612"/>
    <cellStyle name="20% - Colore 5 3" xfId="613"/>
    <cellStyle name="20% - Colore 5 4" xfId="614"/>
    <cellStyle name="20% - Colore 5 5" xfId="615"/>
    <cellStyle name="20% - Colore 6" xfId="616"/>
    <cellStyle name="20% - Colore 6 2" xfId="617"/>
    <cellStyle name="20% - Colore 6 3" xfId="618"/>
    <cellStyle name="20% - Colore 6 4" xfId="619"/>
    <cellStyle name="20% - Colore 6 5" xfId="620"/>
    <cellStyle name="20% - Énfasis1" xfId="621"/>
    <cellStyle name="20% - Énfasis2" xfId="622"/>
    <cellStyle name="20% - Énfasis3" xfId="623"/>
    <cellStyle name="20% - Énfasis4" xfId="624"/>
    <cellStyle name="20% - Énfasis5" xfId="625"/>
    <cellStyle name="20% - Énfasis6" xfId="626"/>
    <cellStyle name="20% - Акцент1" xfId="627"/>
    <cellStyle name="20% - Акцент2" xfId="628"/>
    <cellStyle name="20% - Акцент3" xfId="629"/>
    <cellStyle name="20% - Акцент4" xfId="630"/>
    <cellStyle name="20% - Акцент5" xfId="631"/>
    <cellStyle name="20% - Акцент6" xfId="632"/>
    <cellStyle name="20% - アクセント 1" xfId="633"/>
    <cellStyle name="20% - アクセント 2" xfId="634"/>
    <cellStyle name="20% - アクセント 3" xfId="635"/>
    <cellStyle name="20% - アクセント 4" xfId="636"/>
    <cellStyle name="20% - アクセント 5" xfId="637"/>
    <cellStyle name="20% - アクセント 6" xfId="638"/>
    <cellStyle name="20% - 輔色1" xfId="639"/>
    <cellStyle name="20% - 輔色2" xfId="640"/>
    <cellStyle name="20% - 輔色3" xfId="641"/>
    <cellStyle name="20% - 輔色4" xfId="642"/>
    <cellStyle name="20% - 輔色5" xfId="643"/>
    <cellStyle name="20% - 輔色6" xfId="644"/>
    <cellStyle name="20% - 强调文字颜色 1 10" xfId="645"/>
    <cellStyle name="20% - 强调文字颜色 1 11" xfId="646"/>
    <cellStyle name="20% - 强调文字颜色 1 12" xfId="647"/>
    <cellStyle name="20% - 强调文字颜色 1 13" xfId="648"/>
    <cellStyle name="20% - 强调文字颜色 1 14" xfId="3439"/>
    <cellStyle name="20% - 强调文字颜色 1 14 2" xfId="4101"/>
    <cellStyle name="20% - 强调文字颜色 1 15" xfId="3891"/>
    <cellStyle name="20% - 强调文字颜色 1 15 2" xfId="4156"/>
    <cellStyle name="20% - 强调文字颜色 1 16" xfId="3934"/>
    <cellStyle name="20% - 强调文字颜色 1 16 2" xfId="4159"/>
    <cellStyle name="20% - 强调文字颜色 1 17" xfId="3947"/>
    <cellStyle name="20% - 强调文字颜色 1 17 2" xfId="4172"/>
    <cellStyle name="20% - 强调文字颜色 1 2" xfId="649"/>
    <cellStyle name="20% - 强调文字颜色 1 2 2" xfId="650"/>
    <cellStyle name="20% - 强调文字颜色 1 2 2 2" xfId="651"/>
    <cellStyle name="20% - 强调文字颜色 1 2 2 2 2" xfId="652"/>
    <cellStyle name="20% - 强调文字颜色 1 2 2 2 3" xfId="3470"/>
    <cellStyle name="20% - 强调文字颜色 1 2 2 3" xfId="653"/>
    <cellStyle name="20% - 强调文字颜色 1 2 2 3 2" xfId="654"/>
    <cellStyle name="20% - 强调文字颜色 1 2 2 3 3" xfId="3471"/>
    <cellStyle name="20% - 强调文字颜色 1 2 2 4" xfId="655"/>
    <cellStyle name="20% - 强调文字颜色 1 2 2 5" xfId="656"/>
    <cellStyle name="20% - 强调文字颜色 1 2 2 6" xfId="3469"/>
    <cellStyle name="20% - 强调文字颜色 1 2 3" xfId="657"/>
    <cellStyle name="20% - 强调文字颜色 1 2 3 2" xfId="658"/>
    <cellStyle name="20% - 强调文字颜色 1 2 3 3" xfId="659"/>
    <cellStyle name="20% - 强调文字颜色 1 2 3 4" xfId="3472"/>
    <cellStyle name="20% - 强调文字颜色 1 2 4" xfId="660"/>
    <cellStyle name="20% - 强调文字颜色 1 2 4 2" xfId="661"/>
    <cellStyle name="20% - 强调文字颜色 1 2 4 3" xfId="3473"/>
    <cellStyle name="20% - 强调文字颜色 1 2 5" xfId="662"/>
    <cellStyle name="20% - 强调文字颜色 1 2 6" xfId="3452"/>
    <cellStyle name="20% - 强调文字颜色 1 2 6 2" xfId="4114"/>
    <cellStyle name="20% - 强调文字颜色 1 2 7" xfId="3959"/>
    <cellStyle name="20% - 强调文字颜色 1 2 7 2" xfId="4184"/>
    <cellStyle name="20% - 强调文字颜色 1 3" xfId="663"/>
    <cellStyle name="20% - 强调文字颜色 1 3 2" xfId="664"/>
    <cellStyle name="20% - 强调文字颜色 1 3 2 2" xfId="665"/>
    <cellStyle name="20% - 强调文字颜色 1 3 2 3" xfId="666"/>
    <cellStyle name="20% - 强调文字颜色 1 3 3" xfId="667"/>
    <cellStyle name="20% - 强调文字颜色 1 4" xfId="668"/>
    <cellStyle name="20% - 强调文字颜色 1 4 2" xfId="669"/>
    <cellStyle name="20% - 强调文字颜色 1 4 2 2" xfId="670"/>
    <cellStyle name="20% - 强调文字颜色 1 4 2 3" xfId="3475"/>
    <cellStyle name="20% - 强调文字颜色 1 4 3" xfId="671"/>
    <cellStyle name="20% - 强调文字颜色 1 4 4" xfId="672"/>
    <cellStyle name="20% - 强调文字颜色 1 4 5" xfId="3474"/>
    <cellStyle name="20% - 强调文字颜色 1 5" xfId="673"/>
    <cellStyle name="20% - 强调文字颜色 1 5 2" xfId="674"/>
    <cellStyle name="20% - 强调文字颜色 1 5 3" xfId="675"/>
    <cellStyle name="20% - 强调文字颜色 1 5 4" xfId="3476"/>
    <cellStyle name="20% - 强调文字颜色 1 6" xfId="676"/>
    <cellStyle name="20% - 强调文字颜色 1 6 2" xfId="677"/>
    <cellStyle name="20% - 强调文字颜色 1 6 3" xfId="678"/>
    <cellStyle name="20% - 强调文字颜色 1 7" xfId="679"/>
    <cellStyle name="20% - 强调文字颜色 1 8" xfId="680"/>
    <cellStyle name="20% - 强调文字颜色 1 9" xfId="681"/>
    <cellStyle name="20% - 强调文字颜色 2 10" xfId="682"/>
    <cellStyle name="20% - 强调文字颜色 2 11" xfId="683"/>
    <cellStyle name="20% - 强调文字颜色 2 12" xfId="684"/>
    <cellStyle name="20% - 强调文字颜色 2 13" xfId="685"/>
    <cellStyle name="20% - 强调文字颜色 2 14" xfId="3441"/>
    <cellStyle name="20% - 强调文字颜色 2 14 2" xfId="4103"/>
    <cellStyle name="20% - 强调文字颜色 2 15" xfId="3885"/>
    <cellStyle name="20% - 强调文字颜色 2 15 2" xfId="4154"/>
    <cellStyle name="20% - 强调文字颜色 2 16" xfId="3936"/>
    <cellStyle name="20% - 强调文字颜色 2 16 2" xfId="4161"/>
    <cellStyle name="20% - 强调文字颜色 2 17" xfId="3949"/>
    <cellStyle name="20% - 强调文字颜色 2 17 2" xfId="4174"/>
    <cellStyle name="20% - 强调文字颜色 2 2" xfId="686"/>
    <cellStyle name="20% - 强调文字颜色 2 2 2" xfId="687"/>
    <cellStyle name="20% - 强调文字颜色 2 2 2 2" xfId="688"/>
    <cellStyle name="20% - 强调文字颜色 2 2 2 2 2" xfId="689"/>
    <cellStyle name="20% - 强调文字颜色 2 2 2 2 3" xfId="3478"/>
    <cellStyle name="20% - 强调文字颜色 2 2 2 3" xfId="690"/>
    <cellStyle name="20% - 强调文字颜色 2 2 2 3 2" xfId="691"/>
    <cellStyle name="20% - 强调文字颜色 2 2 2 3 3" xfId="3479"/>
    <cellStyle name="20% - 强调文字颜色 2 2 2 4" xfId="692"/>
    <cellStyle name="20% - 强调文字颜色 2 2 2 5" xfId="693"/>
    <cellStyle name="20% - 强调文字颜色 2 2 2 6" xfId="3477"/>
    <cellStyle name="20% - 强调文字颜色 2 2 3" xfId="694"/>
    <cellStyle name="20% - 强调文字颜色 2 2 3 2" xfId="695"/>
    <cellStyle name="20% - 强调文字颜色 2 2 3 3" xfId="696"/>
    <cellStyle name="20% - 强调文字颜色 2 2 3 4" xfId="3480"/>
    <cellStyle name="20% - 强调文字颜色 2 2 4" xfId="697"/>
    <cellStyle name="20% - 强调文字颜色 2 2 4 2" xfId="698"/>
    <cellStyle name="20% - 强调文字颜色 2 2 4 3" xfId="3481"/>
    <cellStyle name="20% - 强调文字颜色 2 2 5" xfId="699"/>
    <cellStyle name="20% - 强调文字颜色 2 2 6" xfId="3454"/>
    <cellStyle name="20% - 强调文字颜色 2 2 6 2" xfId="4116"/>
    <cellStyle name="20% - 强调文字颜色 2 2 7" xfId="3961"/>
    <cellStyle name="20% - 强调文字颜色 2 2 7 2" xfId="4186"/>
    <cellStyle name="20% - 强调文字颜色 2 3" xfId="700"/>
    <cellStyle name="20% - 强调文字颜色 2 3 2" xfId="701"/>
    <cellStyle name="20% - 强调文字颜色 2 3 2 2" xfId="702"/>
    <cellStyle name="20% - 强调文字颜色 2 3 2 3" xfId="703"/>
    <cellStyle name="20% - 强调文字颜色 2 3 3" xfId="704"/>
    <cellStyle name="20% - 强调文字颜色 2 4" xfId="705"/>
    <cellStyle name="20% - 强调文字颜色 2 4 2" xfId="706"/>
    <cellStyle name="20% - 强调文字颜色 2 4 2 2" xfId="707"/>
    <cellStyle name="20% - 强调文字颜色 2 4 2 3" xfId="3483"/>
    <cellStyle name="20% - 强调文字颜色 2 4 3" xfId="708"/>
    <cellStyle name="20% - 强调文字颜色 2 4 4" xfId="709"/>
    <cellStyle name="20% - 强调文字颜色 2 4 5" xfId="3482"/>
    <cellStyle name="20% - 强调文字颜色 2 5" xfId="710"/>
    <cellStyle name="20% - 强调文字颜色 2 5 2" xfId="711"/>
    <cellStyle name="20% - 强调文字颜色 2 5 3" xfId="712"/>
    <cellStyle name="20% - 强调文字颜色 2 5 4" xfId="3484"/>
    <cellStyle name="20% - 强调文字颜色 2 6" xfId="713"/>
    <cellStyle name="20% - 强调文字颜色 2 6 2" xfId="714"/>
    <cellStyle name="20% - 强调文字颜色 2 6 3" xfId="715"/>
    <cellStyle name="20% - 强调文字颜色 2 7" xfId="716"/>
    <cellStyle name="20% - 强调文字颜色 2 8" xfId="717"/>
    <cellStyle name="20% - 强调文字颜色 2 9" xfId="718"/>
    <cellStyle name="20% - 强调文字颜色 3 10" xfId="719"/>
    <cellStyle name="20% - 强调文字颜色 3 11" xfId="720"/>
    <cellStyle name="20% - 强调文字颜色 3 12" xfId="721"/>
    <cellStyle name="20% - 强调文字颜色 3 13" xfId="722"/>
    <cellStyle name="20% - 强调文字颜色 3 14" xfId="3443"/>
    <cellStyle name="20% - 强调文字颜色 3 14 2" xfId="4105"/>
    <cellStyle name="20% - 强调文字颜色 3 15" xfId="3879"/>
    <cellStyle name="20% - 强调文字颜色 3 15 2" xfId="4148"/>
    <cellStyle name="20% - 强调文字颜色 3 16" xfId="3938"/>
    <cellStyle name="20% - 强调文字颜色 3 16 2" xfId="4163"/>
    <cellStyle name="20% - 强调文字颜色 3 17" xfId="3951"/>
    <cellStyle name="20% - 强调文字颜色 3 17 2" xfId="4176"/>
    <cellStyle name="20% - 强调文字颜色 3 2" xfId="723"/>
    <cellStyle name="20% - 强调文字颜色 3 2 2" xfId="724"/>
    <cellStyle name="20% - 强调文字颜色 3 2 2 2" xfId="725"/>
    <cellStyle name="20% - 强调文字颜色 3 2 2 2 2" xfId="726"/>
    <cellStyle name="20% - 强调文字颜色 3 2 2 2 3" xfId="3486"/>
    <cellStyle name="20% - 强调文字颜色 3 2 2 3" xfId="727"/>
    <cellStyle name="20% - 强调文字颜色 3 2 2 3 2" xfId="728"/>
    <cellStyle name="20% - 强调文字颜色 3 2 2 3 3" xfId="3487"/>
    <cellStyle name="20% - 强调文字颜色 3 2 2 4" xfId="729"/>
    <cellStyle name="20% - 强调文字颜色 3 2 2 5" xfId="730"/>
    <cellStyle name="20% - 强调文字颜色 3 2 2 6" xfId="3485"/>
    <cellStyle name="20% - 强调文字颜色 3 2 3" xfId="731"/>
    <cellStyle name="20% - 强调文字颜色 3 2 3 2" xfId="732"/>
    <cellStyle name="20% - 强调文字颜色 3 2 3 3" xfId="733"/>
    <cellStyle name="20% - 强调文字颜色 3 2 3 4" xfId="3488"/>
    <cellStyle name="20% - 强调文字颜色 3 2 4" xfId="734"/>
    <cellStyle name="20% - 强调文字颜色 3 2 4 2" xfId="735"/>
    <cellStyle name="20% - 强调文字颜色 3 2 4 3" xfId="3489"/>
    <cellStyle name="20% - 强调文字颜色 3 2 5" xfId="736"/>
    <cellStyle name="20% - 强调文字颜色 3 2 6" xfId="3456"/>
    <cellStyle name="20% - 强调文字颜色 3 2 6 2" xfId="4118"/>
    <cellStyle name="20% - 强调文字颜色 3 2 7" xfId="3963"/>
    <cellStyle name="20% - 强调文字颜色 3 2 7 2" xfId="4188"/>
    <cellStyle name="20% - 强调文字颜色 3 3" xfId="737"/>
    <cellStyle name="20% - 强调文字颜色 3 3 2" xfId="738"/>
    <cellStyle name="20% - 强调文字颜色 3 3 2 2" xfId="739"/>
    <cellStyle name="20% - 强调文字颜色 3 3 2 3" xfId="740"/>
    <cellStyle name="20% - 强调文字颜色 3 3 3" xfId="741"/>
    <cellStyle name="20% - 强调文字颜色 3 4" xfId="742"/>
    <cellStyle name="20% - 强调文字颜色 3 4 2" xfId="743"/>
    <cellStyle name="20% - 强调文字颜色 3 4 2 2" xfId="744"/>
    <cellStyle name="20% - 强调文字颜色 3 4 2 3" xfId="3491"/>
    <cellStyle name="20% - 强调文字颜色 3 4 3" xfId="745"/>
    <cellStyle name="20% - 强调文字颜色 3 4 4" xfId="746"/>
    <cellStyle name="20% - 强调文字颜色 3 4 5" xfId="3490"/>
    <cellStyle name="20% - 强调文字颜色 3 5" xfId="747"/>
    <cellStyle name="20% - 强调文字颜色 3 5 2" xfId="748"/>
    <cellStyle name="20% - 强调文字颜色 3 5 3" xfId="749"/>
    <cellStyle name="20% - 强调文字颜色 3 5 4" xfId="3492"/>
    <cellStyle name="20% - 强调文字颜色 3 6" xfId="750"/>
    <cellStyle name="20% - 强调文字颜色 3 6 2" xfId="751"/>
    <cellStyle name="20% - 强调文字颜色 3 6 3" xfId="752"/>
    <cellStyle name="20% - 强调文字颜色 3 7" xfId="753"/>
    <cellStyle name="20% - 强调文字颜色 3 8" xfId="754"/>
    <cellStyle name="20% - 强调文字颜色 3 9" xfId="755"/>
    <cellStyle name="20% - 强调文字颜色 4 10" xfId="756"/>
    <cellStyle name="20% - 强调文字颜色 4 11" xfId="757"/>
    <cellStyle name="20% - 强调文字颜色 4 12" xfId="758"/>
    <cellStyle name="20% - 强调文字颜色 4 13" xfId="759"/>
    <cellStyle name="20% - 强调文字颜色 4 14" xfId="3445"/>
    <cellStyle name="20% - 强调文字颜色 4 14 2" xfId="4107"/>
    <cellStyle name="20% - 强调文字颜色 4 15" xfId="3874"/>
    <cellStyle name="20% - 强调文字颜色 4 15 2" xfId="4143"/>
    <cellStyle name="20% - 强调文字颜色 4 16" xfId="3940"/>
    <cellStyle name="20% - 强调文字颜色 4 16 2" xfId="4165"/>
    <cellStyle name="20% - 强调文字颜色 4 17" xfId="3953"/>
    <cellStyle name="20% - 强调文字颜色 4 17 2" xfId="4178"/>
    <cellStyle name="20% - 强调文字颜色 4 2" xfId="760"/>
    <cellStyle name="20% - 强调文字颜色 4 2 2" xfId="761"/>
    <cellStyle name="20% - 强调文字颜色 4 2 2 2" xfId="762"/>
    <cellStyle name="20% - 强调文字颜色 4 2 2 2 2" xfId="763"/>
    <cellStyle name="20% - 强调文字颜色 4 2 2 2 3" xfId="3494"/>
    <cellStyle name="20% - 强调文字颜色 4 2 2 3" xfId="764"/>
    <cellStyle name="20% - 强调文字颜色 4 2 2 3 2" xfId="765"/>
    <cellStyle name="20% - 强调文字颜色 4 2 2 3 3" xfId="3495"/>
    <cellStyle name="20% - 强调文字颜色 4 2 2 4" xfId="766"/>
    <cellStyle name="20% - 强调文字颜色 4 2 2 5" xfId="767"/>
    <cellStyle name="20% - 强调文字颜色 4 2 2 6" xfId="3493"/>
    <cellStyle name="20% - 强调文字颜色 4 2 3" xfId="768"/>
    <cellStyle name="20% - 强调文字颜色 4 2 3 2" xfId="769"/>
    <cellStyle name="20% - 强调文字颜色 4 2 3 3" xfId="770"/>
    <cellStyle name="20% - 强调文字颜色 4 2 3 4" xfId="3496"/>
    <cellStyle name="20% - 强调文字颜色 4 2 4" xfId="771"/>
    <cellStyle name="20% - 强调文字颜色 4 2 4 2" xfId="772"/>
    <cellStyle name="20% - 强调文字颜色 4 2 4 3" xfId="3497"/>
    <cellStyle name="20% - 强调文字颜色 4 2 5" xfId="773"/>
    <cellStyle name="20% - 强调文字颜色 4 2 6" xfId="3458"/>
    <cellStyle name="20% - 强调文字颜色 4 2 6 2" xfId="4120"/>
    <cellStyle name="20% - 强调文字颜色 4 2 7" xfId="3965"/>
    <cellStyle name="20% - 强调文字颜色 4 2 7 2" xfId="4190"/>
    <cellStyle name="20% - 强调文字颜色 4 3" xfId="774"/>
    <cellStyle name="20% - 强调文字颜色 4 3 2" xfId="775"/>
    <cellStyle name="20% - 强调文字颜色 4 3 2 2" xfId="776"/>
    <cellStyle name="20% - 强调文字颜色 4 3 2 3" xfId="777"/>
    <cellStyle name="20% - 强调文字颜色 4 3 3" xfId="778"/>
    <cellStyle name="20% - 强调文字颜色 4 4" xfId="779"/>
    <cellStyle name="20% - 强调文字颜色 4 4 2" xfId="780"/>
    <cellStyle name="20% - 强调文字颜色 4 4 2 2" xfId="781"/>
    <cellStyle name="20% - 强调文字颜色 4 4 2 3" xfId="3499"/>
    <cellStyle name="20% - 强调文字颜色 4 4 3" xfId="782"/>
    <cellStyle name="20% - 强调文字颜色 4 4 4" xfId="783"/>
    <cellStyle name="20% - 强调文字颜色 4 4 5" xfId="3498"/>
    <cellStyle name="20% - 强调文字颜色 4 5" xfId="784"/>
    <cellStyle name="20% - 强调文字颜色 4 5 2" xfId="785"/>
    <cellStyle name="20% - 强调文字颜色 4 5 3" xfId="786"/>
    <cellStyle name="20% - 强调文字颜色 4 5 4" xfId="3500"/>
    <cellStyle name="20% - 强调文字颜色 4 6" xfId="787"/>
    <cellStyle name="20% - 强调文字颜色 4 6 2" xfId="788"/>
    <cellStyle name="20% - 强调文字颜色 4 6 3" xfId="789"/>
    <cellStyle name="20% - 强调文字颜色 4 7" xfId="790"/>
    <cellStyle name="20% - 强调文字颜色 4 8" xfId="791"/>
    <cellStyle name="20% - 强调文字颜色 4 9" xfId="792"/>
    <cellStyle name="20% - 强调文字颜色 5 10" xfId="793"/>
    <cellStyle name="20% - 强调文字颜色 5 11" xfId="794"/>
    <cellStyle name="20% - 强调文字颜色 5 12" xfId="795"/>
    <cellStyle name="20% - 强调文字颜色 5 13" xfId="796"/>
    <cellStyle name="20% - 强调文字颜色 5 14" xfId="3447"/>
    <cellStyle name="20% - 强调文字颜色 5 14 2" xfId="4109"/>
    <cellStyle name="20% - 强调文字颜色 5 15" xfId="3871"/>
    <cellStyle name="20% - 强调文字颜色 5 15 2" xfId="4140"/>
    <cellStyle name="20% - 强调文字颜色 5 16" xfId="3942"/>
    <cellStyle name="20% - 强调文字颜色 5 16 2" xfId="4167"/>
    <cellStyle name="20% - 强调文字颜色 5 17" xfId="3955"/>
    <cellStyle name="20% - 强调文字颜色 5 17 2" xfId="4180"/>
    <cellStyle name="20% - 强调文字颜色 5 2" xfId="797"/>
    <cellStyle name="20% - 强调文字颜色 5 2 2" xfId="798"/>
    <cellStyle name="20% - 强调文字颜色 5 2 2 2" xfId="799"/>
    <cellStyle name="20% - 强调文字颜色 5 2 2 2 2" xfId="3502"/>
    <cellStyle name="20% - 强调文字颜色 5 2 2 3" xfId="800"/>
    <cellStyle name="20% - 强调文字颜色 5 2 2 3 2" xfId="3503"/>
    <cellStyle name="20% - 强调文字颜色 5 2 2 4" xfId="801"/>
    <cellStyle name="20% - 强调文字颜色 5 2 2 5" xfId="3501"/>
    <cellStyle name="20% - 强调文字颜色 5 2 3" xfId="802"/>
    <cellStyle name="20% - 强调文字颜色 5 2 3 2" xfId="803"/>
    <cellStyle name="20% - 强调文字颜色 5 2 3 3" xfId="3504"/>
    <cellStyle name="20% - 强调文字颜色 5 2 4" xfId="804"/>
    <cellStyle name="20% - 强调文字颜色 5 2 4 2" xfId="3505"/>
    <cellStyle name="20% - 强调文字颜色 5 2 5" xfId="805"/>
    <cellStyle name="20% - 强调文字颜色 5 2 6" xfId="3460"/>
    <cellStyle name="20% - 强调文字颜色 5 2 6 2" xfId="4122"/>
    <cellStyle name="20% - 强调文字颜色 5 2 7" xfId="3967"/>
    <cellStyle name="20% - 强调文字颜色 5 2 7 2" xfId="4192"/>
    <cellStyle name="20% - 强调文字颜色 5 3" xfId="806"/>
    <cellStyle name="20% - 强调文字颜色 5 3 2" xfId="807"/>
    <cellStyle name="20% - 强调文字颜色 5 3 2 2" xfId="808"/>
    <cellStyle name="20% - 强调文字颜色 5 3 2 3" xfId="809"/>
    <cellStyle name="20% - 强调文字颜色 5 3 3" xfId="810"/>
    <cellStyle name="20% - 强调文字颜色 5 4" xfId="811"/>
    <cellStyle name="20% - 强调文字颜色 5 4 2" xfId="812"/>
    <cellStyle name="20% - 强调文字颜色 5 4 2 2" xfId="3507"/>
    <cellStyle name="20% - 强调文字颜色 5 4 3" xfId="813"/>
    <cellStyle name="20% - 强调文字颜色 5 4 4" xfId="3506"/>
    <cellStyle name="20% - 强调文字颜色 5 5" xfId="814"/>
    <cellStyle name="20% - 强调文字颜色 5 5 2" xfId="815"/>
    <cellStyle name="20% - 强调文字颜色 5 5 3" xfId="3508"/>
    <cellStyle name="20% - 强调文字颜色 5 6" xfId="816"/>
    <cellStyle name="20% - 强调文字颜色 5 6 2" xfId="817"/>
    <cellStyle name="20% - 强调文字颜色 5 6 3" xfId="818"/>
    <cellStyle name="20% - 强调文字颜色 5 7" xfId="819"/>
    <cellStyle name="20% - 强调文字颜色 5 8" xfId="820"/>
    <cellStyle name="20% - 强调文字颜色 5 9" xfId="821"/>
    <cellStyle name="20% - 强调文字颜色 6 10" xfId="822"/>
    <cellStyle name="20% - 强调文字颜色 6 11" xfId="823"/>
    <cellStyle name="20% - 强调文字颜色 6 12" xfId="824"/>
    <cellStyle name="20% - 强调文字颜色 6 13" xfId="825"/>
    <cellStyle name="20% - 强调文字颜色 6 14" xfId="3449"/>
    <cellStyle name="20% - 强调文字颜色 6 14 2" xfId="4111"/>
    <cellStyle name="20% - 强调文字颜色 6 15" xfId="3864"/>
    <cellStyle name="20% - 强调文字颜色 6 15 2" xfId="4133"/>
    <cellStyle name="20% - 强调文字颜色 6 16" xfId="3944"/>
    <cellStyle name="20% - 强调文字颜色 6 16 2" xfId="4169"/>
    <cellStyle name="20% - 强调文字颜色 6 17" xfId="3957"/>
    <cellStyle name="20% - 强调文字颜色 6 17 2" xfId="4182"/>
    <cellStyle name="20% - 强调文字颜色 6 2" xfId="826"/>
    <cellStyle name="20% - 强调文字颜色 6 2 2" xfId="827"/>
    <cellStyle name="20% - 强调文字颜色 6 2 2 2" xfId="828"/>
    <cellStyle name="20% - 强调文字颜色 6 2 2 2 2" xfId="3510"/>
    <cellStyle name="20% - 强调文字颜色 6 2 2 3" xfId="829"/>
    <cellStyle name="20% - 强调文字颜色 6 2 2 3 2" xfId="3511"/>
    <cellStyle name="20% - 强调文字颜色 6 2 2 4" xfId="830"/>
    <cellStyle name="20% - 强调文字颜色 6 2 2 5" xfId="3509"/>
    <cellStyle name="20% - 强调文字颜色 6 2 3" xfId="831"/>
    <cellStyle name="20% - 强调文字颜色 6 2 3 2" xfId="832"/>
    <cellStyle name="20% - 强调文字颜色 6 2 3 3" xfId="3512"/>
    <cellStyle name="20% - 强调文字颜色 6 2 4" xfId="833"/>
    <cellStyle name="20% - 强调文字颜色 6 2 4 2" xfId="3513"/>
    <cellStyle name="20% - 强调文字颜色 6 2 5" xfId="834"/>
    <cellStyle name="20% - 强调文字颜色 6 2 6" xfId="3462"/>
    <cellStyle name="20% - 强调文字颜色 6 2 6 2" xfId="4124"/>
    <cellStyle name="20% - 强调文字颜色 6 2 7" xfId="3969"/>
    <cellStyle name="20% - 强调文字颜色 6 2 7 2" xfId="4194"/>
    <cellStyle name="20% - 强调文字颜色 6 3" xfId="835"/>
    <cellStyle name="20% - 强调文字颜色 6 3 2" xfId="836"/>
    <cellStyle name="20% - 强调文字颜色 6 3 2 2" xfId="837"/>
    <cellStyle name="20% - 强调文字颜色 6 3 2 3" xfId="838"/>
    <cellStyle name="20% - 强调文字颜色 6 3 3" xfId="839"/>
    <cellStyle name="20% - 强调文字颜色 6 4" xfId="840"/>
    <cellStyle name="20% - 强调文字颜色 6 4 2" xfId="841"/>
    <cellStyle name="20% - 强调文字颜色 6 4 2 2" xfId="3515"/>
    <cellStyle name="20% - 强调文字颜色 6 4 3" xfId="842"/>
    <cellStyle name="20% - 强调文字颜色 6 4 4" xfId="3514"/>
    <cellStyle name="20% - 强调文字颜色 6 5" xfId="843"/>
    <cellStyle name="20% - 强调文字颜色 6 5 2" xfId="844"/>
    <cellStyle name="20% - 强调文字颜色 6 5 3" xfId="3516"/>
    <cellStyle name="20% - 强调文字颜色 6 6" xfId="845"/>
    <cellStyle name="20% - 强调文字颜色 6 6 2" xfId="846"/>
    <cellStyle name="20% - 强调文字颜色 6 6 3" xfId="847"/>
    <cellStyle name="20% - 强调文字颜色 6 7" xfId="848"/>
    <cellStyle name="20% - 强调文字颜色 6 8" xfId="849"/>
    <cellStyle name="20% - 强调文字颜色 6 9" xfId="850"/>
    <cellStyle name="20% - 着色 1" xfId="19" builtinId="30" customBuiltin="1"/>
    <cellStyle name="20% - 着色 1 2" xfId="4087"/>
    <cellStyle name="20% - 着色 2" xfId="23" builtinId="34" customBuiltin="1"/>
    <cellStyle name="20% - 着色 2 2" xfId="4089"/>
    <cellStyle name="20% - 着色 3" xfId="27" builtinId="38" customBuiltin="1"/>
    <cellStyle name="20% - 着色 3 2" xfId="4091"/>
    <cellStyle name="20% - 着色 4" xfId="31" builtinId="42" customBuiltin="1"/>
    <cellStyle name="20% - 着色 4 2" xfId="4093"/>
    <cellStyle name="20% - 着色 5" xfId="35" builtinId="46" customBuiltin="1"/>
    <cellStyle name="20% - 着色 5 2" xfId="4095"/>
    <cellStyle name="20% - 着色 6" xfId="39" builtinId="50" customBuiltin="1"/>
    <cellStyle name="20% - 着色 6 2" xfId="4097"/>
    <cellStyle name="2decimal" xfId="851"/>
    <cellStyle name="2line" xfId="852"/>
    <cellStyle name="3" xfId="853"/>
    <cellStyle name="3rd Heading" xfId="854"/>
    <cellStyle name="4" xfId="855"/>
    <cellStyle name="40 % – Zvýraznění1" xfId="856"/>
    <cellStyle name="40 % – Zvýraznění2" xfId="857"/>
    <cellStyle name="40 % – Zvýraznění3" xfId="858"/>
    <cellStyle name="40 % – Zvýraznění4" xfId="859"/>
    <cellStyle name="40 % – Zvýraznění5" xfId="860"/>
    <cellStyle name="40 % – Zvýraznění6" xfId="861"/>
    <cellStyle name="40 % - Accent1" xfId="862"/>
    <cellStyle name="40 % - Accent1 2" xfId="863"/>
    <cellStyle name="40 % - Accent2" xfId="864"/>
    <cellStyle name="40 % - Accent2 2" xfId="865"/>
    <cellStyle name="40 % - Accent3" xfId="866"/>
    <cellStyle name="40 % - Accent3 2" xfId="867"/>
    <cellStyle name="40 % - Accent4" xfId="868"/>
    <cellStyle name="40 % - Accent4 2" xfId="869"/>
    <cellStyle name="40 % - Accent5" xfId="870"/>
    <cellStyle name="40 % - Accent5 2" xfId="871"/>
    <cellStyle name="40 % - Accent6" xfId="872"/>
    <cellStyle name="40 % - Accent6 2" xfId="873"/>
    <cellStyle name="40% - Accent1" xfId="874"/>
    <cellStyle name="40% - Accent1 2" xfId="875"/>
    <cellStyle name="40% - Accent1 3" xfId="876"/>
    <cellStyle name="40% - Accent2" xfId="877"/>
    <cellStyle name="40% - Accent2 2" xfId="878"/>
    <cellStyle name="40% - Accent2 3" xfId="879"/>
    <cellStyle name="40% - Accent3" xfId="880"/>
    <cellStyle name="40% - Accent3 2" xfId="881"/>
    <cellStyle name="40% - Accent3 3" xfId="882"/>
    <cellStyle name="40% - Accent4" xfId="883"/>
    <cellStyle name="40% - Accent4 2" xfId="884"/>
    <cellStyle name="40% - Accent4 3" xfId="885"/>
    <cellStyle name="40% - Accent5" xfId="886"/>
    <cellStyle name="40% - Accent5 2" xfId="887"/>
    <cellStyle name="40% - Accent5 3" xfId="888"/>
    <cellStyle name="40% - Accent6" xfId="889"/>
    <cellStyle name="40% - Accent6 2" xfId="890"/>
    <cellStyle name="40% - Accent6 3" xfId="891"/>
    <cellStyle name="40% - Colore 1" xfId="892"/>
    <cellStyle name="40% - Colore 1 2" xfId="893"/>
    <cellStyle name="40% - Colore 1 3" xfId="894"/>
    <cellStyle name="40% - Colore 1 4" xfId="895"/>
    <cellStyle name="40% - Colore 1 5" xfId="896"/>
    <cellStyle name="40% - Colore 1 5 2" xfId="897"/>
    <cellStyle name="40% - Colore 1 5 3" xfId="3517"/>
    <cellStyle name="40% - Colore 2" xfId="898"/>
    <cellStyle name="40% - Colore 2 2" xfId="899"/>
    <cellStyle name="40% - Colore 2 3" xfId="900"/>
    <cellStyle name="40% - Colore 2 4" xfId="901"/>
    <cellStyle name="40% - Colore 2 5" xfId="902"/>
    <cellStyle name="40% - Colore 3" xfId="903"/>
    <cellStyle name="40% - Colore 3 2" xfId="904"/>
    <cellStyle name="40% - Colore 3 3" xfId="905"/>
    <cellStyle name="40% - Colore 3 4" xfId="906"/>
    <cellStyle name="40% - Colore 3 5" xfId="907"/>
    <cellStyle name="40% - Colore 3 5 2" xfId="908"/>
    <cellStyle name="40% - Colore 3 5 3" xfId="3518"/>
    <cellStyle name="40% - Colore 4" xfId="909"/>
    <cellStyle name="40% - Colore 4 2" xfId="910"/>
    <cellStyle name="40% - Colore 4 3" xfId="911"/>
    <cellStyle name="40% - Colore 4 4" xfId="912"/>
    <cellStyle name="40% - Colore 4 5" xfId="913"/>
    <cellStyle name="40% - Colore 4 5 2" xfId="914"/>
    <cellStyle name="40% - Colore 4 5 3" xfId="3519"/>
    <cellStyle name="40% - Colore 5" xfId="915"/>
    <cellStyle name="40% - Colore 5 2" xfId="916"/>
    <cellStyle name="40% - Colore 5 3" xfId="917"/>
    <cellStyle name="40% - Colore 5 4" xfId="918"/>
    <cellStyle name="40% - Colore 5 5" xfId="919"/>
    <cellStyle name="40% - Colore 6" xfId="920"/>
    <cellStyle name="40% - Colore 6 2" xfId="921"/>
    <cellStyle name="40% - Colore 6 3" xfId="922"/>
    <cellStyle name="40% - Colore 6 4" xfId="923"/>
    <cellStyle name="40% - Colore 6 5" xfId="924"/>
    <cellStyle name="40% - Colore 6 5 2" xfId="925"/>
    <cellStyle name="40% - Colore 6 5 3" xfId="3520"/>
    <cellStyle name="40% - Énfasis1" xfId="926"/>
    <cellStyle name="40% - Énfasis2" xfId="927"/>
    <cellStyle name="40% - Énfasis3" xfId="928"/>
    <cellStyle name="40% - Énfasis4" xfId="929"/>
    <cellStyle name="40% - Énfasis5" xfId="930"/>
    <cellStyle name="40% - Énfasis6" xfId="931"/>
    <cellStyle name="40% - Акцент1" xfId="932"/>
    <cellStyle name="40% - Акцент2" xfId="933"/>
    <cellStyle name="40% - Акцент3" xfId="934"/>
    <cellStyle name="40% - Акцент4" xfId="935"/>
    <cellStyle name="40% - Акцент5" xfId="936"/>
    <cellStyle name="40% - Акцент6" xfId="937"/>
    <cellStyle name="40% - アクセント 1" xfId="938"/>
    <cellStyle name="40% - アクセント 2" xfId="939"/>
    <cellStyle name="40% - アクセント 3" xfId="940"/>
    <cellStyle name="40% - アクセント 4" xfId="941"/>
    <cellStyle name="40% - アクセント 5" xfId="942"/>
    <cellStyle name="40% - アクセント 6" xfId="943"/>
    <cellStyle name="40% - 輔色1" xfId="944"/>
    <cellStyle name="40% - 輔色2" xfId="945"/>
    <cellStyle name="40% - 輔色3" xfId="946"/>
    <cellStyle name="40% - 輔色4" xfId="947"/>
    <cellStyle name="40% - 輔色5" xfId="948"/>
    <cellStyle name="40% - 輔色6" xfId="949"/>
    <cellStyle name="40% - 强调文字颜色 1 10" xfId="950"/>
    <cellStyle name="40% - 强调文字颜色 1 11" xfId="951"/>
    <cellStyle name="40% - 强调文字颜色 1 12" xfId="952"/>
    <cellStyle name="40% - 强调文字颜色 1 13" xfId="953"/>
    <cellStyle name="40% - 强调文字颜色 1 14" xfId="3440"/>
    <cellStyle name="40% - 强调文字颜色 1 14 2" xfId="4102"/>
    <cellStyle name="40% - 强调文字颜色 1 15" xfId="3890"/>
    <cellStyle name="40% - 强调文字颜色 1 15 2" xfId="4155"/>
    <cellStyle name="40% - 强调文字颜色 1 16" xfId="3935"/>
    <cellStyle name="40% - 强调文字颜色 1 16 2" xfId="4160"/>
    <cellStyle name="40% - 强调文字颜色 1 17" xfId="3948"/>
    <cellStyle name="40% - 强调文字颜色 1 17 2" xfId="4173"/>
    <cellStyle name="40% - 强调文字颜色 1 2" xfId="954"/>
    <cellStyle name="40% - 强调文字颜色 1 2 2" xfId="955"/>
    <cellStyle name="40% - 强调文字颜色 1 2 2 2" xfId="956"/>
    <cellStyle name="40% - 强调文字颜色 1 2 2 2 2" xfId="957"/>
    <cellStyle name="40% - 强调文字颜色 1 2 2 2 3" xfId="3522"/>
    <cellStyle name="40% - 强调文字颜色 1 2 2 3" xfId="958"/>
    <cellStyle name="40% - 强调文字颜色 1 2 2 3 2" xfId="959"/>
    <cellStyle name="40% - 强调文字颜色 1 2 2 3 3" xfId="3523"/>
    <cellStyle name="40% - 强调文字颜色 1 2 2 4" xfId="960"/>
    <cellStyle name="40% - 强调文字颜色 1 2 2 5" xfId="961"/>
    <cellStyle name="40% - 强调文字颜色 1 2 2 6" xfId="3521"/>
    <cellStyle name="40% - 强调文字颜色 1 2 3" xfId="962"/>
    <cellStyle name="40% - 强调文字颜色 1 2 3 2" xfId="963"/>
    <cellStyle name="40% - 强调文字颜色 1 2 3 3" xfId="964"/>
    <cellStyle name="40% - 强调文字颜色 1 2 3 4" xfId="3524"/>
    <cellStyle name="40% - 强调文字颜色 1 2 4" xfId="965"/>
    <cellStyle name="40% - 强调文字颜色 1 2 4 2" xfId="966"/>
    <cellStyle name="40% - 强调文字颜色 1 2 4 3" xfId="3525"/>
    <cellStyle name="40% - 强调文字颜色 1 2 5" xfId="967"/>
    <cellStyle name="40% - 强调文字颜色 1 2 6" xfId="3453"/>
    <cellStyle name="40% - 强调文字颜色 1 2 6 2" xfId="4115"/>
    <cellStyle name="40% - 强调文字颜色 1 2 7" xfId="3960"/>
    <cellStyle name="40% - 强调文字颜色 1 2 7 2" xfId="4185"/>
    <cellStyle name="40% - 强调文字颜色 1 3" xfId="968"/>
    <cellStyle name="40% - 强调文字颜色 1 3 2" xfId="969"/>
    <cellStyle name="40% - 强调文字颜色 1 3 2 2" xfId="970"/>
    <cellStyle name="40% - 强调文字颜色 1 3 2 3" xfId="971"/>
    <cellStyle name="40% - 强调文字颜色 1 3 3" xfId="972"/>
    <cellStyle name="40% - 强调文字颜色 1 4" xfId="973"/>
    <cellStyle name="40% - 强调文字颜色 1 4 2" xfId="974"/>
    <cellStyle name="40% - 强调文字颜色 1 4 2 2" xfId="975"/>
    <cellStyle name="40% - 强调文字颜色 1 4 2 3" xfId="3527"/>
    <cellStyle name="40% - 强调文字颜色 1 4 3" xfId="976"/>
    <cellStyle name="40% - 强调文字颜色 1 4 4" xfId="977"/>
    <cellStyle name="40% - 强调文字颜色 1 4 5" xfId="3526"/>
    <cellStyle name="40% - 强调文字颜色 1 5" xfId="978"/>
    <cellStyle name="40% - 强调文字颜色 1 5 2" xfId="979"/>
    <cellStyle name="40% - 强调文字颜色 1 5 3" xfId="980"/>
    <cellStyle name="40% - 强调文字颜色 1 5 4" xfId="3528"/>
    <cellStyle name="40% - 强调文字颜色 1 6" xfId="981"/>
    <cellStyle name="40% - 强调文字颜色 1 6 2" xfId="982"/>
    <cellStyle name="40% - 强调文字颜色 1 6 3" xfId="983"/>
    <cellStyle name="40% - 强调文字颜色 1 7" xfId="984"/>
    <cellStyle name="40% - 强调文字颜色 1 8" xfId="985"/>
    <cellStyle name="40% - 强调文字颜色 1 9" xfId="986"/>
    <cellStyle name="40% - 强调文字颜色 2 10" xfId="987"/>
    <cellStyle name="40% - 强调文字颜色 2 11" xfId="988"/>
    <cellStyle name="40% - 强调文字颜色 2 12" xfId="989"/>
    <cellStyle name="40% - 强调文字颜色 2 13" xfId="990"/>
    <cellStyle name="40% - 强调文字颜色 2 14" xfId="3442"/>
    <cellStyle name="40% - 强调文字颜色 2 14 2" xfId="4104"/>
    <cellStyle name="40% - 强调文字颜色 2 15" xfId="3884"/>
    <cellStyle name="40% - 强调文字颜色 2 15 2" xfId="4153"/>
    <cellStyle name="40% - 强调文字颜色 2 16" xfId="3937"/>
    <cellStyle name="40% - 强调文字颜色 2 16 2" xfId="4162"/>
    <cellStyle name="40% - 强调文字颜色 2 17" xfId="3950"/>
    <cellStyle name="40% - 强调文字颜色 2 17 2" xfId="4175"/>
    <cellStyle name="40% - 强调文字颜色 2 2" xfId="991"/>
    <cellStyle name="40% - 强调文字颜色 2 2 2" xfId="992"/>
    <cellStyle name="40% - 强调文字颜色 2 2 2 2" xfId="993"/>
    <cellStyle name="40% - 强调文字颜色 2 2 2 2 2" xfId="3530"/>
    <cellStyle name="40% - 强调文字颜色 2 2 2 3" xfId="994"/>
    <cellStyle name="40% - 强调文字颜色 2 2 2 3 2" xfId="3531"/>
    <cellStyle name="40% - 强调文字颜色 2 2 2 4" xfId="995"/>
    <cellStyle name="40% - 强调文字颜色 2 2 2 5" xfId="3529"/>
    <cellStyle name="40% - 强调文字颜色 2 2 3" xfId="996"/>
    <cellStyle name="40% - 强调文字颜色 2 2 3 2" xfId="997"/>
    <cellStyle name="40% - 强调文字颜色 2 2 3 3" xfId="3532"/>
    <cellStyle name="40% - 强调文字颜色 2 2 4" xfId="998"/>
    <cellStyle name="40% - 强调文字颜色 2 2 4 2" xfId="3533"/>
    <cellStyle name="40% - 强调文字颜色 2 2 5" xfId="999"/>
    <cellStyle name="40% - 强调文字颜色 2 2 6" xfId="3455"/>
    <cellStyle name="40% - 强调文字颜色 2 2 6 2" xfId="4117"/>
    <cellStyle name="40% - 强调文字颜色 2 2 7" xfId="3962"/>
    <cellStyle name="40% - 强调文字颜色 2 2 7 2" xfId="4187"/>
    <cellStyle name="40% - 强调文字颜色 2 3" xfId="1000"/>
    <cellStyle name="40% - 强调文字颜色 2 3 2" xfId="1001"/>
    <cellStyle name="40% - 强调文字颜色 2 3 2 2" xfId="1002"/>
    <cellStyle name="40% - 强调文字颜色 2 3 2 3" xfId="1003"/>
    <cellStyle name="40% - 强调文字颜色 2 3 3" xfId="1004"/>
    <cellStyle name="40% - 强调文字颜色 2 4" xfId="1005"/>
    <cellStyle name="40% - 强调文字颜色 2 4 2" xfId="1006"/>
    <cellStyle name="40% - 强调文字颜色 2 4 2 2" xfId="3535"/>
    <cellStyle name="40% - 强调文字颜色 2 4 3" xfId="1007"/>
    <cellStyle name="40% - 强调文字颜色 2 4 4" xfId="3534"/>
    <cellStyle name="40% - 强调文字颜色 2 5" xfId="1008"/>
    <cellStyle name="40% - 强调文字颜色 2 5 2" xfId="1009"/>
    <cellStyle name="40% - 强调文字颜色 2 5 3" xfId="3536"/>
    <cellStyle name="40% - 强调文字颜色 2 6" xfId="1010"/>
    <cellStyle name="40% - 强调文字颜色 2 6 2" xfId="1011"/>
    <cellStyle name="40% - 强调文字颜色 2 6 3" xfId="1012"/>
    <cellStyle name="40% - 强调文字颜色 2 7" xfId="1013"/>
    <cellStyle name="40% - 强调文字颜色 2 8" xfId="1014"/>
    <cellStyle name="40% - 强调文字颜色 2 9" xfId="1015"/>
    <cellStyle name="40% - 强调文字颜色 3 10" xfId="1016"/>
    <cellStyle name="40% - 强调文字颜色 3 11" xfId="1017"/>
    <cellStyle name="40% - 强调文字颜色 3 12" xfId="1018"/>
    <cellStyle name="40% - 强调文字颜色 3 13" xfId="1019"/>
    <cellStyle name="40% - 强调文字颜色 3 14" xfId="3444"/>
    <cellStyle name="40% - 强调文字颜色 3 14 2" xfId="4106"/>
    <cellStyle name="40% - 强调文字颜色 3 15" xfId="3878"/>
    <cellStyle name="40% - 强调文字颜色 3 15 2" xfId="4147"/>
    <cellStyle name="40% - 强调文字颜色 3 16" xfId="3939"/>
    <cellStyle name="40% - 强调文字颜色 3 16 2" xfId="4164"/>
    <cellStyle name="40% - 强调文字颜色 3 17" xfId="3952"/>
    <cellStyle name="40% - 强调文字颜色 3 17 2" xfId="4177"/>
    <cellStyle name="40% - 强调文字颜色 3 2" xfId="1020"/>
    <cellStyle name="40% - 强调文字颜色 3 2 2" xfId="1021"/>
    <cellStyle name="40% - 强调文字颜色 3 2 2 2" xfId="1022"/>
    <cellStyle name="40% - 强调文字颜色 3 2 2 2 2" xfId="1023"/>
    <cellStyle name="40% - 强调文字颜色 3 2 2 2 3" xfId="3538"/>
    <cellStyle name="40% - 强调文字颜色 3 2 2 3" xfId="1024"/>
    <cellStyle name="40% - 强调文字颜色 3 2 2 3 2" xfId="1025"/>
    <cellStyle name="40% - 强调文字颜色 3 2 2 3 3" xfId="3539"/>
    <cellStyle name="40% - 强调文字颜色 3 2 2 4" xfId="1026"/>
    <cellStyle name="40% - 强调文字颜色 3 2 2 5" xfId="1027"/>
    <cellStyle name="40% - 强调文字颜色 3 2 2 6" xfId="3537"/>
    <cellStyle name="40% - 强调文字颜色 3 2 3" xfId="1028"/>
    <cellStyle name="40% - 强调文字颜色 3 2 3 2" xfId="1029"/>
    <cellStyle name="40% - 强调文字颜色 3 2 3 3" xfId="1030"/>
    <cellStyle name="40% - 强调文字颜色 3 2 3 4" xfId="3540"/>
    <cellStyle name="40% - 强调文字颜色 3 2 4" xfId="1031"/>
    <cellStyle name="40% - 强调文字颜色 3 2 4 2" xfId="1032"/>
    <cellStyle name="40% - 强调文字颜色 3 2 4 3" xfId="3541"/>
    <cellStyle name="40% - 强调文字颜色 3 2 5" xfId="1033"/>
    <cellStyle name="40% - 强调文字颜色 3 2 6" xfId="3457"/>
    <cellStyle name="40% - 强调文字颜色 3 2 6 2" xfId="4119"/>
    <cellStyle name="40% - 强调文字颜色 3 2 7" xfId="3964"/>
    <cellStyle name="40% - 强调文字颜色 3 2 7 2" xfId="4189"/>
    <cellStyle name="40% - 强调文字颜色 3 3" xfId="1034"/>
    <cellStyle name="40% - 强调文字颜色 3 3 2" xfId="1035"/>
    <cellStyle name="40% - 强调文字颜色 3 3 2 2" xfId="1036"/>
    <cellStyle name="40% - 强调文字颜色 3 3 2 3" xfId="1037"/>
    <cellStyle name="40% - 强调文字颜色 3 3 3" xfId="1038"/>
    <cellStyle name="40% - 强调文字颜色 3 4" xfId="1039"/>
    <cellStyle name="40% - 强调文字颜色 3 4 2" xfId="1040"/>
    <cellStyle name="40% - 强调文字颜色 3 4 2 2" xfId="1041"/>
    <cellStyle name="40% - 强调文字颜色 3 4 2 3" xfId="3543"/>
    <cellStyle name="40% - 强调文字颜色 3 4 3" xfId="1042"/>
    <cellStyle name="40% - 强调文字颜色 3 4 4" xfId="1043"/>
    <cellStyle name="40% - 强调文字颜色 3 4 5" xfId="3542"/>
    <cellStyle name="40% - 强调文字颜色 3 5" xfId="1044"/>
    <cellStyle name="40% - 强调文字颜色 3 5 2" xfId="1045"/>
    <cellStyle name="40% - 强调文字颜色 3 5 3" xfId="1046"/>
    <cellStyle name="40% - 强调文字颜色 3 5 4" xfId="3544"/>
    <cellStyle name="40% - 强调文字颜色 3 6" xfId="1047"/>
    <cellStyle name="40% - 强调文字颜色 3 6 2" xfId="1048"/>
    <cellStyle name="40% - 强调文字颜色 3 6 3" xfId="1049"/>
    <cellStyle name="40% - 强调文字颜色 3 7" xfId="1050"/>
    <cellStyle name="40% - 强调文字颜色 3 8" xfId="1051"/>
    <cellStyle name="40% - 强调文字颜色 3 9" xfId="1052"/>
    <cellStyle name="40% - 强调文字颜色 4 10" xfId="1053"/>
    <cellStyle name="40% - 强调文字颜色 4 11" xfId="1054"/>
    <cellStyle name="40% - 强调文字颜色 4 12" xfId="1055"/>
    <cellStyle name="40% - 强调文字颜色 4 13" xfId="1056"/>
    <cellStyle name="40% - 强调文字颜色 4 14" xfId="3446"/>
    <cellStyle name="40% - 强调文字颜色 4 14 2" xfId="4108"/>
    <cellStyle name="40% - 强调文字颜色 4 15" xfId="3873"/>
    <cellStyle name="40% - 强调文字颜色 4 15 2" xfId="4142"/>
    <cellStyle name="40% - 强调文字颜色 4 16" xfId="3941"/>
    <cellStyle name="40% - 强调文字颜色 4 16 2" xfId="4166"/>
    <cellStyle name="40% - 强调文字颜色 4 17" xfId="3954"/>
    <cellStyle name="40% - 强调文字颜色 4 17 2" xfId="4179"/>
    <cellStyle name="40% - 强调文字颜色 4 2" xfId="1057"/>
    <cellStyle name="40% - 强调文字颜色 4 2 2" xfId="1058"/>
    <cellStyle name="40% - 强调文字颜色 4 2 2 2" xfId="1059"/>
    <cellStyle name="40% - 强调文字颜色 4 2 2 2 2" xfId="1060"/>
    <cellStyle name="40% - 强调文字颜色 4 2 2 2 3" xfId="3546"/>
    <cellStyle name="40% - 强调文字颜色 4 2 2 3" xfId="1061"/>
    <cellStyle name="40% - 强调文字颜色 4 2 2 3 2" xfId="1062"/>
    <cellStyle name="40% - 强调文字颜色 4 2 2 3 3" xfId="3547"/>
    <cellStyle name="40% - 强调文字颜色 4 2 2 4" xfId="1063"/>
    <cellStyle name="40% - 强调文字颜色 4 2 2 5" xfId="1064"/>
    <cellStyle name="40% - 强调文字颜色 4 2 2 6" xfId="3545"/>
    <cellStyle name="40% - 强调文字颜色 4 2 3" xfId="1065"/>
    <cellStyle name="40% - 强调文字颜色 4 2 3 2" xfId="1066"/>
    <cellStyle name="40% - 强调文字颜色 4 2 3 3" xfId="1067"/>
    <cellStyle name="40% - 强调文字颜色 4 2 3 4" xfId="3548"/>
    <cellStyle name="40% - 强调文字颜色 4 2 4" xfId="1068"/>
    <cellStyle name="40% - 强调文字颜色 4 2 4 2" xfId="1069"/>
    <cellStyle name="40% - 强调文字颜色 4 2 4 3" xfId="3549"/>
    <cellStyle name="40% - 强调文字颜色 4 2 5" xfId="1070"/>
    <cellStyle name="40% - 强调文字颜色 4 2 6" xfId="3459"/>
    <cellStyle name="40% - 强调文字颜色 4 2 6 2" xfId="4121"/>
    <cellStyle name="40% - 强调文字颜色 4 2 7" xfId="3966"/>
    <cellStyle name="40% - 强调文字颜色 4 2 7 2" xfId="4191"/>
    <cellStyle name="40% - 强调文字颜色 4 3" xfId="1071"/>
    <cellStyle name="40% - 强调文字颜色 4 3 2" xfId="1072"/>
    <cellStyle name="40% - 强调文字颜色 4 3 2 2" xfId="1073"/>
    <cellStyle name="40% - 强调文字颜色 4 3 2 3" xfId="1074"/>
    <cellStyle name="40% - 强调文字颜色 4 3 3" xfId="1075"/>
    <cellStyle name="40% - 强调文字颜色 4 4" xfId="1076"/>
    <cellStyle name="40% - 强调文字颜色 4 4 2" xfId="1077"/>
    <cellStyle name="40% - 强调文字颜色 4 4 2 2" xfId="1078"/>
    <cellStyle name="40% - 强调文字颜色 4 4 2 3" xfId="3551"/>
    <cellStyle name="40% - 强调文字颜色 4 4 3" xfId="1079"/>
    <cellStyle name="40% - 强调文字颜色 4 4 4" xfId="1080"/>
    <cellStyle name="40% - 强调文字颜色 4 4 5" xfId="3550"/>
    <cellStyle name="40% - 强调文字颜色 4 5" xfId="1081"/>
    <cellStyle name="40% - 强调文字颜色 4 5 2" xfId="1082"/>
    <cellStyle name="40% - 强调文字颜色 4 5 3" xfId="1083"/>
    <cellStyle name="40% - 强调文字颜色 4 5 4" xfId="3552"/>
    <cellStyle name="40% - 强调文字颜色 4 6" xfId="1084"/>
    <cellStyle name="40% - 强调文字颜色 4 6 2" xfId="1085"/>
    <cellStyle name="40% - 强调文字颜色 4 6 3" xfId="1086"/>
    <cellStyle name="40% - 强调文字颜色 4 7" xfId="1087"/>
    <cellStyle name="40% - 强调文字颜色 4 8" xfId="1088"/>
    <cellStyle name="40% - 强调文字颜色 4 9" xfId="1089"/>
    <cellStyle name="40% - 强调文字颜色 5 10" xfId="1090"/>
    <cellStyle name="40% - 强调文字颜色 5 11" xfId="1091"/>
    <cellStyle name="40% - 强调文字颜色 5 12" xfId="1092"/>
    <cellStyle name="40% - 强调文字颜色 5 13" xfId="1093"/>
    <cellStyle name="40% - 强调文字颜色 5 14" xfId="3448"/>
    <cellStyle name="40% - 强调文字颜色 5 14 2" xfId="4110"/>
    <cellStyle name="40% - 强调文字颜色 5 15" xfId="3870"/>
    <cellStyle name="40% - 强调文字颜色 5 15 2" xfId="4139"/>
    <cellStyle name="40% - 强调文字颜色 5 16" xfId="3943"/>
    <cellStyle name="40% - 强调文字颜色 5 16 2" xfId="4168"/>
    <cellStyle name="40% - 强调文字颜色 5 17" xfId="3956"/>
    <cellStyle name="40% - 强调文字颜色 5 17 2" xfId="4181"/>
    <cellStyle name="40% - 强调文字颜色 5 2" xfId="1094"/>
    <cellStyle name="40% - 强调文字颜色 5 2 2" xfId="1095"/>
    <cellStyle name="40% - 强调文字颜色 5 2 2 2" xfId="1096"/>
    <cellStyle name="40% - 强调文字颜色 5 2 2 2 2" xfId="3554"/>
    <cellStyle name="40% - 强调文字颜色 5 2 2 3" xfId="1097"/>
    <cellStyle name="40% - 强调文字颜色 5 2 2 3 2" xfId="3555"/>
    <cellStyle name="40% - 强调文字颜色 5 2 2 4" xfId="1098"/>
    <cellStyle name="40% - 强调文字颜色 5 2 2 5" xfId="3553"/>
    <cellStyle name="40% - 强调文字颜色 5 2 3" xfId="1099"/>
    <cellStyle name="40% - 强调文字颜色 5 2 3 2" xfId="1100"/>
    <cellStyle name="40% - 强调文字颜色 5 2 3 3" xfId="3556"/>
    <cellStyle name="40% - 强调文字颜色 5 2 4" xfId="1101"/>
    <cellStyle name="40% - 强调文字颜色 5 2 4 2" xfId="3557"/>
    <cellStyle name="40% - 强调文字颜色 5 2 5" xfId="1102"/>
    <cellStyle name="40% - 强调文字颜色 5 2 6" xfId="3461"/>
    <cellStyle name="40% - 强调文字颜色 5 2 6 2" xfId="4123"/>
    <cellStyle name="40% - 强调文字颜色 5 2 7" xfId="3968"/>
    <cellStyle name="40% - 强调文字颜色 5 2 7 2" xfId="4193"/>
    <cellStyle name="40% - 强调文字颜色 5 3" xfId="1103"/>
    <cellStyle name="40% - 强调文字颜色 5 3 2" xfId="1104"/>
    <cellStyle name="40% - 强调文字颜色 5 3 2 2" xfId="1105"/>
    <cellStyle name="40% - 强调文字颜色 5 3 2 3" xfId="1106"/>
    <cellStyle name="40% - 强调文字颜色 5 3 3" xfId="1107"/>
    <cellStyle name="40% - 强调文字颜色 5 4" xfId="1108"/>
    <cellStyle name="40% - 强调文字颜色 5 4 2" xfId="1109"/>
    <cellStyle name="40% - 强调文字颜色 5 4 2 2" xfId="3559"/>
    <cellStyle name="40% - 强调文字颜色 5 4 3" xfId="1110"/>
    <cellStyle name="40% - 强调文字颜色 5 4 4" xfId="3558"/>
    <cellStyle name="40% - 强调文字颜色 5 5" xfId="1111"/>
    <cellStyle name="40% - 强调文字颜色 5 5 2" xfId="1112"/>
    <cellStyle name="40% - 强调文字颜色 5 5 3" xfId="3560"/>
    <cellStyle name="40% - 强调文字颜色 5 6" xfId="1113"/>
    <cellStyle name="40% - 强调文字颜色 5 6 2" xfId="1114"/>
    <cellStyle name="40% - 强调文字颜色 5 6 3" xfId="1115"/>
    <cellStyle name="40% - 强调文字颜色 5 7" xfId="1116"/>
    <cellStyle name="40% - 强调文字颜色 5 8" xfId="1117"/>
    <cellStyle name="40% - 强调文字颜色 5 9" xfId="1118"/>
    <cellStyle name="40% - 强调文字颜色 6 10" xfId="1119"/>
    <cellStyle name="40% - 强调文字颜色 6 11" xfId="1120"/>
    <cellStyle name="40% - 强调文字颜色 6 12" xfId="1121"/>
    <cellStyle name="40% - 强调文字颜色 6 13" xfId="1122"/>
    <cellStyle name="40% - 强调文字颜色 6 14" xfId="3450"/>
    <cellStyle name="40% - 强调文字颜色 6 14 2" xfId="4112"/>
    <cellStyle name="40% - 强调文字颜色 6 15" xfId="3863"/>
    <cellStyle name="40% - 强调文字颜色 6 15 2" xfId="4132"/>
    <cellStyle name="40% - 强调文字颜色 6 16" xfId="3945"/>
    <cellStyle name="40% - 强调文字颜色 6 16 2" xfId="4170"/>
    <cellStyle name="40% - 强调文字颜色 6 17" xfId="3958"/>
    <cellStyle name="40% - 强调文字颜色 6 17 2" xfId="4183"/>
    <cellStyle name="40% - 强调文字颜色 6 2" xfId="1123"/>
    <cellStyle name="40% - 强调文字颜色 6 2 2" xfId="1124"/>
    <cellStyle name="40% - 强调文字颜色 6 2 2 2" xfId="1125"/>
    <cellStyle name="40% - 强调文字颜色 6 2 2 2 2" xfId="1126"/>
    <cellStyle name="40% - 强调文字颜色 6 2 2 2 3" xfId="3562"/>
    <cellStyle name="40% - 强调文字颜色 6 2 2 3" xfId="1127"/>
    <cellStyle name="40% - 强调文字颜色 6 2 2 3 2" xfId="1128"/>
    <cellStyle name="40% - 强调文字颜色 6 2 2 3 3" xfId="3563"/>
    <cellStyle name="40% - 强调文字颜色 6 2 2 4" xfId="1129"/>
    <cellStyle name="40% - 强调文字颜色 6 2 2 5" xfId="1130"/>
    <cellStyle name="40% - 强调文字颜色 6 2 2 6" xfId="3561"/>
    <cellStyle name="40% - 强调文字颜色 6 2 3" xfId="1131"/>
    <cellStyle name="40% - 强调文字颜色 6 2 3 2" xfId="1132"/>
    <cellStyle name="40% - 强调文字颜色 6 2 3 3" xfId="1133"/>
    <cellStyle name="40% - 强调文字颜色 6 2 3 4" xfId="3564"/>
    <cellStyle name="40% - 强调文字颜色 6 2 4" xfId="1134"/>
    <cellStyle name="40% - 强调文字颜色 6 2 4 2" xfId="1135"/>
    <cellStyle name="40% - 强调文字颜色 6 2 4 3" xfId="3565"/>
    <cellStyle name="40% - 强调文字颜色 6 2 5" xfId="1136"/>
    <cellStyle name="40% - 强调文字颜色 6 2 6" xfId="3463"/>
    <cellStyle name="40% - 强调文字颜色 6 2 6 2" xfId="4125"/>
    <cellStyle name="40% - 强调文字颜色 6 2 7" xfId="3970"/>
    <cellStyle name="40% - 强调文字颜色 6 2 7 2" xfId="4195"/>
    <cellStyle name="40% - 强调文字颜色 6 3" xfId="1137"/>
    <cellStyle name="40% - 强调文字颜色 6 3 2" xfId="1138"/>
    <cellStyle name="40% - 强调文字颜色 6 3 2 2" xfId="1139"/>
    <cellStyle name="40% - 强调文字颜色 6 3 2 3" xfId="1140"/>
    <cellStyle name="40% - 强调文字颜色 6 3 3" xfId="1141"/>
    <cellStyle name="40% - 强调文字颜色 6 4" xfId="1142"/>
    <cellStyle name="40% - 强调文字颜色 6 4 2" xfId="1143"/>
    <cellStyle name="40% - 强调文字颜色 6 4 2 2" xfId="1144"/>
    <cellStyle name="40% - 强调文字颜色 6 4 2 3" xfId="3567"/>
    <cellStyle name="40% - 强调文字颜色 6 4 3" xfId="1145"/>
    <cellStyle name="40% - 强调文字颜色 6 4 4" xfId="1146"/>
    <cellStyle name="40% - 强调文字颜色 6 4 5" xfId="3566"/>
    <cellStyle name="40% - 强调文字颜色 6 5" xfId="1147"/>
    <cellStyle name="40% - 强调文字颜色 6 5 2" xfId="1148"/>
    <cellStyle name="40% - 强调文字颜色 6 5 3" xfId="1149"/>
    <cellStyle name="40% - 强调文字颜色 6 5 4" xfId="3568"/>
    <cellStyle name="40% - 强调文字颜色 6 6" xfId="1150"/>
    <cellStyle name="40% - 强调文字颜色 6 6 2" xfId="1151"/>
    <cellStyle name="40% - 强调文字颜色 6 6 3" xfId="1152"/>
    <cellStyle name="40% - 强调文字颜色 6 7" xfId="1153"/>
    <cellStyle name="40% - 强调文字颜色 6 8" xfId="1154"/>
    <cellStyle name="40% - 强调文字颜色 6 9" xfId="1155"/>
    <cellStyle name="40% - 着色 1" xfId="20" builtinId="31" customBuiltin="1"/>
    <cellStyle name="40% - 着色 1 2" xfId="4088"/>
    <cellStyle name="40% - 着色 2" xfId="24" builtinId="35" customBuiltin="1"/>
    <cellStyle name="40% - 着色 2 2" xfId="4090"/>
    <cellStyle name="40% - 着色 3" xfId="28" builtinId="39" customBuiltin="1"/>
    <cellStyle name="40% - 着色 3 2" xfId="4092"/>
    <cellStyle name="40% - 着色 4" xfId="32" builtinId="43" customBuiltin="1"/>
    <cellStyle name="40% - 着色 4 2" xfId="4094"/>
    <cellStyle name="40% - 着色 5" xfId="36" builtinId="47" customBuiltin="1"/>
    <cellStyle name="40% - 着色 5 2" xfId="4096"/>
    <cellStyle name="40% - 着色 6" xfId="40" builtinId="51" customBuiltin="1"/>
    <cellStyle name="40% - 着色 6 2" xfId="4098"/>
    <cellStyle name="5" xfId="1156"/>
    <cellStyle name="6" xfId="1157"/>
    <cellStyle name="60 % – Zvýraznění1" xfId="1158"/>
    <cellStyle name="60 % – Zvýraznění2" xfId="1159"/>
    <cellStyle name="60 % – Zvýraznění3" xfId="1160"/>
    <cellStyle name="60 % – Zvýraznění4" xfId="1161"/>
    <cellStyle name="60 % – Zvýraznění5" xfId="1162"/>
    <cellStyle name="60 % – Zvýraznění6" xfId="1163"/>
    <cellStyle name="60 % - Accent1" xfId="1164"/>
    <cellStyle name="60 % - Accent1 2" xfId="1165"/>
    <cellStyle name="60 % - Accent2" xfId="1166"/>
    <cellStyle name="60 % - Accent2 2" xfId="1167"/>
    <cellStyle name="60 % - Accent3" xfId="1168"/>
    <cellStyle name="60 % - Accent3 2" xfId="1169"/>
    <cellStyle name="60 % - Accent4" xfId="1170"/>
    <cellStyle name="60 % - Accent4 2" xfId="1171"/>
    <cellStyle name="60 % - Accent5" xfId="1172"/>
    <cellStyle name="60 % - Accent5 2" xfId="1173"/>
    <cellStyle name="60 % - Accent6" xfId="1174"/>
    <cellStyle name="60 % - Accent6 2" xfId="1175"/>
    <cellStyle name="60% - Accent1" xfId="1176"/>
    <cellStyle name="60% - Accent1 2" xfId="1177"/>
    <cellStyle name="60% - Accent1 3" xfId="1178"/>
    <cellStyle name="60% - Accent2" xfId="1179"/>
    <cellStyle name="60% - Accent2 2" xfId="1180"/>
    <cellStyle name="60% - Accent2 3" xfId="1181"/>
    <cellStyle name="60% - Accent3" xfId="1182"/>
    <cellStyle name="60% - Accent3 2" xfId="1183"/>
    <cellStyle name="60% - Accent3 3" xfId="1184"/>
    <cellStyle name="60% - Accent4" xfId="1185"/>
    <cellStyle name="60% - Accent4 2" xfId="1186"/>
    <cellStyle name="60% - Accent4 3" xfId="1187"/>
    <cellStyle name="60% - Accent5" xfId="1188"/>
    <cellStyle name="60% - Accent5 2" xfId="1189"/>
    <cellStyle name="60% - Accent5 3" xfId="1190"/>
    <cellStyle name="60% - Accent6" xfId="1191"/>
    <cellStyle name="60% - Accent6 2" xfId="1192"/>
    <cellStyle name="60% - Accent6 3" xfId="1193"/>
    <cellStyle name="60% - Colore 1" xfId="1194"/>
    <cellStyle name="60% - Colore 1 2" xfId="1195"/>
    <cellStyle name="60% - Colore 1 3" xfId="1196"/>
    <cellStyle name="60% - Colore 1 4" xfId="1197"/>
    <cellStyle name="60% - Colore 1 5" xfId="1198"/>
    <cellStyle name="60% - Colore 1 5 2" xfId="1199"/>
    <cellStyle name="60% - Colore 1 5 3" xfId="3569"/>
    <cellStyle name="60% - Colore 2" xfId="1200"/>
    <cellStyle name="60% - Colore 2 2" xfId="1201"/>
    <cellStyle name="60% - Colore 2 3" xfId="1202"/>
    <cellStyle name="60% - Colore 2 4" xfId="1203"/>
    <cellStyle name="60% - Colore 2 5" xfId="1204"/>
    <cellStyle name="60% - Colore 3" xfId="1205"/>
    <cellStyle name="60% - Colore 3 2" xfId="1206"/>
    <cellStyle name="60% - Colore 3 3" xfId="1207"/>
    <cellStyle name="60% - Colore 3 4" xfId="1208"/>
    <cellStyle name="60% - Colore 3 5" xfId="1209"/>
    <cellStyle name="60% - Colore 3 5 2" xfId="1210"/>
    <cellStyle name="60% - Colore 3 5 3" xfId="3570"/>
    <cellStyle name="60% - Colore 4" xfId="1211"/>
    <cellStyle name="60% - Colore 4 2" xfId="1212"/>
    <cellStyle name="60% - Colore 4 3" xfId="1213"/>
    <cellStyle name="60% - Colore 4 4" xfId="1214"/>
    <cellStyle name="60% - Colore 4 5" xfId="1215"/>
    <cellStyle name="60% - Colore 4 5 2" xfId="1216"/>
    <cellStyle name="60% - Colore 4 5 3" xfId="3571"/>
    <cellStyle name="60% - Colore 5" xfId="1217"/>
    <cellStyle name="60% - Colore 5 2" xfId="1218"/>
    <cellStyle name="60% - Colore 5 3" xfId="1219"/>
    <cellStyle name="60% - Colore 5 4" xfId="1220"/>
    <cellStyle name="60% - Colore 5 5" xfId="1221"/>
    <cellStyle name="60% - Colore 6" xfId="1222"/>
    <cellStyle name="60% - Colore 6 2" xfId="1223"/>
    <cellStyle name="60% - Colore 6 3" xfId="1224"/>
    <cellStyle name="60% - Colore 6 4" xfId="1225"/>
    <cellStyle name="60% - Colore 6 5" xfId="1226"/>
    <cellStyle name="60% - Colore 6 5 2" xfId="1227"/>
    <cellStyle name="60% - Colore 6 5 3" xfId="3572"/>
    <cellStyle name="60% - Énfasis1" xfId="1228"/>
    <cellStyle name="60% - Énfasis2" xfId="1229"/>
    <cellStyle name="60% - Énfasis3" xfId="1230"/>
    <cellStyle name="60% - Énfasis4" xfId="1231"/>
    <cellStyle name="60% - Énfasis5" xfId="1232"/>
    <cellStyle name="60% - Énfasis6" xfId="1233"/>
    <cellStyle name="60% - Акцент1" xfId="1234"/>
    <cellStyle name="60% - Акцент2" xfId="1235"/>
    <cellStyle name="60% - Акцент3" xfId="1236"/>
    <cellStyle name="60% - Акцент4" xfId="1237"/>
    <cellStyle name="60% - Акцент5" xfId="1238"/>
    <cellStyle name="60% - Акцент6" xfId="1239"/>
    <cellStyle name="60% - アクセント 1" xfId="1240"/>
    <cellStyle name="60% - アクセント 2" xfId="1241"/>
    <cellStyle name="60% - アクセント 3" xfId="1242"/>
    <cellStyle name="60% - アクセント 4" xfId="1243"/>
    <cellStyle name="60% - アクセント 5" xfId="1244"/>
    <cellStyle name="60% - アクセント 6" xfId="1245"/>
    <cellStyle name="60% - 輔色1" xfId="1246"/>
    <cellStyle name="60% - 輔色2" xfId="1247"/>
    <cellStyle name="60% - 輔色3" xfId="1248"/>
    <cellStyle name="60% - 輔色4" xfId="1249"/>
    <cellStyle name="60% - 輔色5" xfId="1250"/>
    <cellStyle name="60% - 輔色6" xfId="1251"/>
    <cellStyle name="60% - 强调文字颜色 1 10" xfId="1252"/>
    <cellStyle name="60% - 强调文字颜色 1 11" xfId="1253"/>
    <cellStyle name="60% - 强调文字颜色 1 12" xfId="1254"/>
    <cellStyle name="60% - 强调文字颜色 1 2" xfId="1255"/>
    <cellStyle name="60% - 强调文字颜色 1 2 2" xfId="1256"/>
    <cellStyle name="60% - 强调文字颜色 1 2 2 2" xfId="1257"/>
    <cellStyle name="60% - 强调文字颜色 1 2 2 3" xfId="1258"/>
    <cellStyle name="60% - 强调文字颜色 1 2 2 4" xfId="3573"/>
    <cellStyle name="60% - 强调文字颜色 1 2 3" xfId="1259"/>
    <cellStyle name="60% - 强调文字颜色 1 2 3 2" xfId="1260"/>
    <cellStyle name="60% - 强调文字颜色 1 2 3 3" xfId="3574"/>
    <cellStyle name="60% - 强调文字颜色 1 2 4" xfId="1261"/>
    <cellStyle name="60% - 强调文字颜色 1 3" xfId="1262"/>
    <cellStyle name="60% - 强调文字颜色 1 3 2" xfId="1263"/>
    <cellStyle name="60% - 强调文字颜色 1 3 3" xfId="1264"/>
    <cellStyle name="60% - 强调文字颜色 1 4" xfId="1265"/>
    <cellStyle name="60% - 强调文字颜色 1 4 2" xfId="1266"/>
    <cellStyle name="60% - 强调文字颜色 1 4 3" xfId="1267"/>
    <cellStyle name="60% - 强调文字颜色 1 4 4" xfId="3575"/>
    <cellStyle name="60% - 强调文字颜色 1 5" xfId="1268"/>
    <cellStyle name="60% - 强调文字颜色 1 5 2" xfId="1269"/>
    <cellStyle name="60% - 强调文字颜色 1 5 3" xfId="1270"/>
    <cellStyle name="60% - 强调文字颜色 1 5 4" xfId="3576"/>
    <cellStyle name="60% - 强调文字颜色 1 6" xfId="1271"/>
    <cellStyle name="60% - 强调文字颜色 1 6 2" xfId="1272"/>
    <cellStyle name="60% - 强调文字颜色 1 7" xfId="1273"/>
    <cellStyle name="60% - 强调文字颜色 1 8" xfId="1274"/>
    <cellStyle name="60% - 强调文字颜色 1 9" xfId="1275"/>
    <cellStyle name="60% - 强调文字颜色 2 10" xfId="1276"/>
    <cellStyle name="60% - 强调文字颜色 2 11" xfId="1277"/>
    <cellStyle name="60% - 强调文字颜色 2 12" xfId="1278"/>
    <cellStyle name="60% - 强调文字颜色 2 2" xfId="1279"/>
    <cellStyle name="60% - 强调文字颜色 2 2 2" xfId="1280"/>
    <cellStyle name="60% - 强调文字颜色 2 2 2 2" xfId="1281"/>
    <cellStyle name="60% - 强调文字颜色 2 2 2 3" xfId="3577"/>
    <cellStyle name="60% - 强调文字颜色 2 2 3" xfId="1282"/>
    <cellStyle name="60% - 强调文字颜色 2 2 3 2" xfId="3578"/>
    <cellStyle name="60% - 强调文字颜色 2 2 4" xfId="1283"/>
    <cellStyle name="60% - 强调文字颜色 2 3" xfId="1284"/>
    <cellStyle name="60% - 强调文字颜色 2 3 2" xfId="1285"/>
    <cellStyle name="60% - 强调文字颜色 2 3 3" xfId="1286"/>
    <cellStyle name="60% - 强调文字颜色 2 4" xfId="1287"/>
    <cellStyle name="60% - 强调文字颜色 2 4 2" xfId="1288"/>
    <cellStyle name="60% - 强调文字颜色 2 4 3" xfId="3579"/>
    <cellStyle name="60% - 强调文字颜色 2 5" xfId="1289"/>
    <cellStyle name="60% - 强调文字颜色 2 5 2" xfId="1290"/>
    <cellStyle name="60% - 强调文字颜色 2 5 3" xfId="3580"/>
    <cellStyle name="60% - 强调文字颜色 2 6" xfId="1291"/>
    <cellStyle name="60% - 强调文字颜色 2 6 2" xfId="1292"/>
    <cellStyle name="60% - 强调文字颜色 2 7" xfId="1293"/>
    <cellStyle name="60% - 强调文字颜色 2 8" xfId="1294"/>
    <cellStyle name="60% - 强调文字颜色 2 9" xfId="1295"/>
    <cellStyle name="60% - 强调文字颜色 3 10" xfId="1296"/>
    <cellStyle name="60% - 强调文字颜色 3 11" xfId="1297"/>
    <cellStyle name="60% - 强调文字颜色 3 12" xfId="1298"/>
    <cellStyle name="60% - 强调文字颜色 3 2" xfId="1299"/>
    <cellStyle name="60% - 强调文字颜色 3 2 2" xfId="1300"/>
    <cellStyle name="60% - 强调文字颜色 3 2 2 2" xfId="1301"/>
    <cellStyle name="60% - 强调文字颜色 3 2 2 3" xfId="1302"/>
    <cellStyle name="60% - 强调文字颜色 3 2 2 4" xfId="3581"/>
    <cellStyle name="60% - 强调文字颜色 3 2 3" xfId="1303"/>
    <cellStyle name="60% - 强调文字颜色 3 2 3 2" xfId="1304"/>
    <cellStyle name="60% - 强调文字颜色 3 2 3 3" xfId="3582"/>
    <cellStyle name="60% - 强调文字颜色 3 2 4" xfId="1305"/>
    <cellStyle name="60% - 强调文字颜色 3 3" xfId="1306"/>
    <cellStyle name="60% - 强调文字颜色 3 3 2" xfId="1307"/>
    <cellStyle name="60% - 强调文字颜色 3 3 3" xfId="1308"/>
    <cellStyle name="60% - 强调文字颜色 3 4" xfId="1309"/>
    <cellStyle name="60% - 强调文字颜色 3 4 2" xfId="1310"/>
    <cellStyle name="60% - 强调文字颜色 3 4 3" xfId="1311"/>
    <cellStyle name="60% - 强调文字颜色 3 4 4" xfId="3583"/>
    <cellStyle name="60% - 强调文字颜色 3 5" xfId="1312"/>
    <cellStyle name="60% - 强调文字颜色 3 5 2" xfId="1313"/>
    <cellStyle name="60% - 强调文字颜色 3 5 3" xfId="1314"/>
    <cellStyle name="60% - 强调文字颜色 3 5 4" xfId="3584"/>
    <cellStyle name="60% - 强调文字颜色 3 6" xfId="1315"/>
    <cellStyle name="60% - 强调文字颜色 3 6 2" xfId="1316"/>
    <cellStyle name="60% - 强调文字颜色 3 7" xfId="1317"/>
    <cellStyle name="60% - 强调文字颜色 3 8" xfId="1318"/>
    <cellStyle name="60% - 强调文字颜色 3 9" xfId="1319"/>
    <cellStyle name="60% - 强调文字颜色 4 10" xfId="1320"/>
    <cellStyle name="60% - 强调文字颜色 4 11" xfId="1321"/>
    <cellStyle name="60% - 强调文字颜色 4 12" xfId="1322"/>
    <cellStyle name="60% - 强调文字颜色 4 2" xfId="1323"/>
    <cellStyle name="60% - 强调文字颜色 4 2 2" xfId="1324"/>
    <cellStyle name="60% - 强调文字颜色 4 2 2 2" xfId="1325"/>
    <cellStyle name="60% - 强调文字颜色 4 2 2 3" xfId="1326"/>
    <cellStyle name="60% - 强调文字颜色 4 2 2 4" xfId="3585"/>
    <cellStyle name="60% - 强调文字颜色 4 2 3" xfId="1327"/>
    <cellStyle name="60% - 强调文字颜色 4 2 3 2" xfId="1328"/>
    <cellStyle name="60% - 强调文字颜色 4 2 3 3" xfId="3586"/>
    <cellStyle name="60% - 强调文字颜色 4 2 4" xfId="1329"/>
    <cellStyle name="60% - 强调文字颜色 4 3" xfId="1330"/>
    <cellStyle name="60% - 强调文字颜色 4 3 2" xfId="1331"/>
    <cellStyle name="60% - 强调文字颜色 4 3 3" xfId="1332"/>
    <cellStyle name="60% - 强调文字颜色 4 4" xfId="1333"/>
    <cellStyle name="60% - 强调文字颜色 4 4 2" xfId="1334"/>
    <cellStyle name="60% - 强调文字颜色 4 4 3" xfId="1335"/>
    <cellStyle name="60% - 强调文字颜色 4 4 4" xfId="3587"/>
    <cellStyle name="60% - 强调文字颜色 4 5" xfId="1336"/>
    <cellStyle name="60% - 强调文字颜色 4 5 2" xfId="1337"/>
    <cellStyle name="60% - 强调文字颜色 4 5 3" xfId="1338"/>
    <cellStyle name="60% - 强调文字颜色 4 5 4" xfId="3588"/>
    <cellStyle name="60% - 强调文字颜色 4 6" xfId="1339"/>
    <cellStyle name="60% - 强调文字颜色 4 6 2" xfId="1340"/>
    <cellStyle name="60% - 强调文字颜色 4 7" xfId="1341"/>
    <cellStyle name="60% - 强调文字颜色 4 8" xfId="1342"/>
    <cellStyle name="60% - 强调文字颜色 4 9" xfId="1343"/>
    <cellStyle name="60% - 强调文字颜色 5 10" xfId="1344"/>
    <cellStyle name="60% - 强调文字颜色 5 11" xfId="1345"/>
    <cellStyle name="60% - 强调文字颜色 5 12" xfId="1346"/>
    <cellStyle name="60% - 强调文字颜色 5 2" xfId="1347"/>
    <cellStyle name="60% - 强调文字颜色 5 2 2" xfId="1348"/>
    <cellStyle name="60% - 强调文字颜色 5 2 2 2" xfId="1349"/>
    <cellStyle name="60% - 强调文字颜色 5 2 2 3" xfId="3589"/>
    <cellStyle name="60% - 强调文字颜色 5 2 3" xfId="1350"/>
    <cellStyle name="60% - 强调文字颜色 5 2 3 2" xfId="3590"/>
    <cellStyle name="60% - 强调文字颜色 5 2 4" xfId="1351"/>
    <cellStyle name="60% - 强调文字颜色 5 3" xfId="1352"/>
    <cellStyle name="60% - 强调文字颜色 5 3 2" xfId="1353"/>
    <cellStyle name="60% - 强调文字颜色 5 3 3" xfId="1354"/>
    <cellStyle name="60% - 强调文字颜色 5 4" xfId="1355"/>
    <cellStyle name="60% - 强调文字颜色 5 4 2" xfId="1356"/>
    <cellStyle name="60% - 强调文字颜色 5 4 3" xfId="3591"/>
    <cellStyle name="60% - 强调文字颜色 5 5" xfId="1357"/>
    <cellStyle name="60% - 强调文字颜色 5 5 2" xfId="1358"/>
    <cellStyle name="60% - 强调文字颜色 5 5 3" xfId="3592"/>
    <cellStyle name="60% - 强调文字颜色 5 6" xfId="1359"/>
    <cellStyle name="60% - 强调文字颜色 5 6 2" xfId="1360"/>
    <cellStyle name="60% - 强调文字颜色 5 7" xfId="1361"/>
    <cellStyle name="60% - 强调文字颜色 5 8" xfId="1362"/>
    <cellStyle name="60% - 强调文字颜色 5 9" xfId="1363"/>
    <cellStyle name="60% - 强调文字颜色 6 10" xfId="1364"/>
    <cellStyle name="60% - 强调文字颜色 6 11" xfId="1365"/>
    <cellStyle name="60% - 强调文字颜色 6 12" xfId="1366"/>
    <cellStyle name="60% - 强调文字颜色 6 2" xfId="1367"/>
    <cellStyle name="60% - 强调文字颜色 6 2 2" xfId="1368"/>
    <cellStyle name="60% - 强调文字颜色 6 2 2 2" xfId="1369"/>
    <cellStyle name="60% - 强调文字颜色 6 2 2 3" xfId="1370"/>
    <cellStyle name="60% - 强调文字颜色 6 2 2 4" xfId="3593"/>
    <cellStyle name="60% - 强调文字颜色 6 2 3" xfId="1371"/>
    <cellStyle name="60% - 强调文字颜色 6 2 3 2" xfId="1372"/>
    <cellStyle name="60% - 强调文字颜色 6 2 3 3" xfId="3594"/>
    <cellStyle name="60% - 强调文字颜色 6 2 4" xfId="1373"/>
    <cellStyle name="60% - 强调文字颜色 6 3" xfId="1374"/>
    <cellStyle name="60% - 强调文字颜色 6 3 2" xfId="1375"/>
    <cellStyle name="60% - 强调文字颜色 6 3 3" xfId="1376"/>
    <cellStyle name="60% - 强调文字颜色 6 4" xfId="1377"/>
    <cellStyle name="60% - 强调文字颜色 6 4 2" xfId="1378"/>
    <cellStyle name="60% - 强调文字颜色 6 4 3" xfId="1379"/>
    <cellStyle name="60% - 强调文字颜色 6 4 4" xfId="3595"/>
    <cellStyle name="60% - 强调文字颜色 6 5" xfId="1380"/>
    <cellStyle name="60% - 强调文字颜色 6 5 2" xfId="1381"/>
    <cellStyle name="60% - 强调文字颜色 6 5 3" xfId="1382"/>
    <cellStyle name="60% - 强调文字颜色 6 5 4" xfId="3596"/>
    <cellStyle name="60% - 强调文字颜色 6 6" xfId="1383"/>
    <cellStyle name="60% - 强调文字颜色 6 6 2" xfId="1384"/>
    <cellStyle name="60% - 强调文字颜色 6 7" xfId="1385"/>
    <cellStyle name="60% - 强调文字颜色 6 8" xfId="1386"/>
    <cellStyle name="60% - 强调文字颜色 6 9" xfId="1387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7" xfId="1388"/>
    <cellStyle name="8" xfId="1389"/>
    <cellStyle name="9" xfId="1390"/>
    <cellStyle name="9 2" xfId="1391"/>
    <cellStyle name="AA FRAME" xfId="1392"/>
    <cellStyle name="AA HEADING" xfId="1393"/>
    <cellStyle name="AA INITIALS" xfId="1394"/>
    <cellStyle name="AA INPUT" xfId="1395"/>
    <cellStyle name="AA LOCK" xfId="1396"/>
    <cellStyle name="AA MGR NAME" xfId="1397"/>
    <cellStyle name="AA NORMAL" xfId="1398"/>
    <cellStyle name="AA NUMBER" xfId="1399"/>
    <cellStyle name="AA NUMBER2" xfId="1400"/>
    <cellStyle name="AA QUESTION" xfId="1401"/>
    <cellStyle name="AA SHADE" xfId="1402"/>
    <cellStyle name="Accent1" xfId="1403"/>
    <cellStyle name="Accent1 2" xfId="1404"/>
    <cellStyle name="Accent1 2 2" xfId="1405"/>
    <cellStyle name="Accent1 3" xfId="1406"/>
    <cellStyle name="Accent2" xfId="1407"/>
    <cellStyle name="Accent2 2" xfId="1408"/>
    <cellStyle name="Accent2 2 2" xfId="1409"/>
    <cellStyle name="Accent2 3" xfId="1410"/>
    <cellStyle name="Accent3" xfId="1411"/>
    <cellStyle name="Accent3 2" xfId="1412"/>
    <cellStyle name="Accent3 2 2" xfId="1413"/>
    <cellStyle name="Accent3 3" xfId="1414"/>
    <cellStyle name="Accent4" xfId="1415"/>
    <cellStyle name="Accent4 2" xfId="1416"/>
    <cellStyle name="Accent4 2 2" xfId="1417"/>
    <cellStyle name="Accent4 3" xfId="1418"/>
    <cellStyle name="Accent5" xfId="1419"/>
    <cellStyle name="Accent5 2" xfId="1420"/>
    <cellStyle name="Accent5 2 2" xfId="1421"/>
    <cellStyle name="Accent5 3" xfId="1422"/>
    <cellStyle name="Accent6" xfId="1423"/>
    <cellStyle name="Accent6 2" xfId="1424"/>
    <cellStyle name="Accent6 2 2" xfId="1425"/>
    <cellStyle name="Accent6 3" xfId="1426"/>
    <cellStyle name="Accounting" xfId="1427"/>
    <cellStyle name="Accounting (new)" xfId="1428"/>
    <cellStyle name="Accounting 2" xfId="3981"/>
    <cellStyle name="Accounting 3" xfId="4012"/>
    <cellStyle name="Accounting_Audit Working Papers - WesternGeco 2004" xfId="1429"/>
    <cellStyle name="active" xfId="1430"/>
    <cellStyle name="ADDLines" xfId="1431"/>
    <cellStyle name="Adjustable" xfId="1432"/>
    <cellStyle name="ÅëÈ­ [0]_laroux" xfId="1433"/>
    <cellStyle name="ÅëÈ­_laroux" xfId="1434"/>
    <cellStyle name="args.style" xfId="1435"/>
    <cellStyle name="ÄÞ¸¶ [0]_laroux" xfId="1436"/>
    <cellStyle name="ÄÞ¸¶_laroux" xfId="1437"/>
    <cellStyle name="Avertissement" xfId="1438"/>
    <cellStyle name="Avertissement 2" xfId="1439"/>
    <cellStyle name="Bad" xfId="1440"/>
    <cellStyle name="Bad 2" xfId="1441"/>
    <cellStyle name="Bad 2 2" xfId="1442"/>
    <cellStyle name="Bad 3" xfId="1443"/>
    <cellStyle name="Bad 4" xfId="1444"/>
    <cellStyle name="Berekening" xfId="1445"/>
    <cellStyle name="Best" xfId="1446"/>
    <cellStyle name="Besuchter Hyperlink_Basic Data_ProMOS_CMP_0600" xfId="1447"/>
    <cellStyle name="blue" xfId="1448"/>
    <cellStyle name="Body" xfId="1449"/>
    <cellStyle name="BOM-DOWN" xfId="1450"/>
    <cellStyle name="Brand Default" xfId="1451"/>
    <cellStyle name="Break" xfId="1452"/>
    <cellStyle name="Buena" xfId="1453"/>
    <cellStyle name="Ç¥ÁØ_laroux" xfId="1454"/>
    <cellStyle name="Calc" xfId="1455"/>
    <cellStyle name="Calc %" xfId="1456"/>
    <cellStyle name="Calc 0.00" xfId="1457"/>
    <cellStyle name="Calc Currency (0)" xfId="1458"/>
    <cellStyle name="Calc Currency (0) 2" xfId="1459"/>
    <cellStyle name="Calc Currency (0) 3" xfId="1460"/>
    <cellStyle name="Calc Currency (2)" xfId="1461"/>
    <cellStyle name="Calc Currency (2) 2" xfId="1462"/>
    <cellStyle name="Calc Number" xfId="1463"/>
    <cellStyle name="Calc percent" xfId="1464"/>
    <cellStyle name="Calc Percent (0)" xfId="1465"/>
    <cellStyle name="Calc Percent (0) 2" xfId="1466"/>
    <cellStyle name="Calc Percent (1)" xfId="1467"/>
    <cellStyle name="Calc Percent (1) 2" xfId="1468"/>
    <cellStyle name="Calc Percent (2)" xfId="1469"/>
    <cellStyle name="Calc Percent (2) 2" xfId="1470"/>
    <cellStyle name="Calc Units (0)" xfId="1471"/>
    <cellStyle name="Calc Units (0) 2" xfId="1472"/>
    <cellStyle name="Calc Units (1)" xfId="1473"/>
    <cellStyle name="Calc Units (1) 2" xfId="1474"/>
    <cellStyle name="Calc Units (2)" xfId="1475"/>
    <cellStyle name="Calc Units (2) 2" xfId="1476"/>
    <cellStyle name="Calcolo" xfId="1477"/>
    <cellStyle name="Calcolo 2" xfId="1478"/>
    <cellStyle name="Calcolo 3" xfId="1479"/>
    <cellStyle name="Calcolo 4" xfId="1480"/>
    <cellStyle name="Calcolo 5" xfId="1481"/>
    <cellStyle name="Calcolo 5 2" xfId="1482"/>
    <cellStyle name="Calcolo 5 3" xfId="3597"/>
    <cellStyle name="Calcul" xfId="1483"/>
    <cellStyle name="Calcul 2" xfId="1484"/>
    <cellStyle name="Calculation" xfId="1485"/>
    <cellStyle name="Calculation 2" xfId="1486"/>
    <cellStyle name="Calculation 2 2" xfId="1487"/>
    <cellStyle name="Calculation 2 2 2" xfId="1488"/>
    <cellStyle name="Calculation 2 2 3" xfId="3598"/>
    <cellStyle name="Calculation 3" xfId="1489"/>
    <cellStyle name="Calculation 3 2" xfId="1490"/>
    <cellStyle name="Calculation 3 3" xfId="3599"/>
    <cellStyle name="Calculation 4" xfId="1491"/>
    <cellStyle name="Cálculo" xfId="1492"/>
    <cellStyle name="čárky [0]_Depreciation_summary_final_30-5-2001" xfId="1493"/>
    <cellStyle name="čárky_Depreciation_summary_final_30-5-2001" xfId="1494"/>
    <cellStyle name="category" xfId="1495"/>
    <cellStyle name="Celda de comprobación" xfId="1496"/>
    <cellStyle name="Celda vinculada" xfId="1497"/>
    <cellStyle name="Celkem" xfId="1498"/>
    <cellStyle name="Cella collegata" xfId="1499"/>
    <cellStyle name="Cella collegata 2" xfId="1500"/>
    <cellStyle name="Cella collegata 3" xfId="1501"/>
    <cellStyle name="Cella collegata 4" xfId="1502"/>
    <cellStyle name="Cella collegata 5" xfId="1503"/>
    <cellStyle name="Cella da controllare" xfId="1504"/>
    <cellStyle name="Cella da controllare 2" xfId="1505"/>
    <cellStyle name="Cella da controllare 3" xfId="1506"/>
    <cellStyle name="Cella da controllare 4" xfId="1507"/>
    <cellStyle name="Cella da controllare 5" xfId="1508"/>
    <cellStyle name="Cellule liée" xfId="1509"/>
    <cellStyle name="Cellule liée 2" xfId="1510"/>
    <cellStyle name="Centered Heading" xfId="1511"/>
    <cellStyle name="Check Cell" xfId="1512"/>
    <cellStyle name="Check Cell 2" xfId="1513"/>
    <cellStyle name="Check Cell 2 2" xfId="1514"/>
    <cellStyle name="Check Cell 2 2 2" xfId="3600"/>
    <cellStyle name="Check Cell 3" xfId="1515"/>
    <cellStyle name="Check Cell 3 2" xfId="3601"/>
    <cellStyle name="Check Cell 4" xfId="1516"/>
    <cellStyle name="Chybně" xfId="1517"/>
    <cellStyle name="ColLevel_0" xfId="1518"/>
    <cellStyle name="Colore 1" xfId="1519"/>
    <cellStyle name="Colore 1 2" xfId="1520"/>
    <cellStyle name="Colore 1 3" xfId="1521"/>
    <cellStyle name="Colore 1 4" xfId="1522"/>
    <cellStyle name="Colore 1 5" xfId="1523"/>
    <cellStyle name="Colore 1 5 2" xfId="1524"/>
    <cellStyle name="Colore 1 5 3" xfId="3602"/>
    <cellStyle name="Colore 2" xfId="1525"/>
    <cellStyle name="Colore 2 2" xfId="1526"/>
    <cellStyle name="Colore 2 3" xfId="1527"/>
    <cellStyle name="Colore 2 4" xfId="1528"/>
    <cellStyle name="Colore 2 5" xfId="1529"/>
    <cellStyle name="Colore 3" xfId="1530"/>
    <cellStyle name="Colore 3 2" xfId="1531"/>
    <cellStyle name="Colore 3 3" xfId="1532"/>
    <cellStyle name="Colore 3 4" xfId="1533"/>
    <cellStyle name="Colore 3 5" xfId="1534"/>
    <cellStyle name="Colore 4" xfId="1535"/>
    <cellStyle name="Colore 4 2" xfId="1536"/>
    <cellStyle name="Colore 4 3" xfId="1537"/>
    <cellStyle name="Colore 4 4" xfId="1538"/>
    <cellStyle name="Colore 4 5" xfId="1539"/>
    <cellStyle name="Colore 4 5 2" xfId="1540"/>
    <cellStyle name="Colore 4 5 3" xfId="3603"/>
    <cellStyle name="Colore 5" xfId="1541"/>
    <cellStyle name="Colore 5 2" xfId="1542"/>
    <cellStyle name="Colore 5 3" xfId="1543"/>
    <cellStyle name="Colore 5 4" xfId="1544"/>
    <cellStyle name="Colore 5 5" xfId="1545"/>
    <cellStyle name="Colore 6" xfId="1546"/>
    <cellStyle name="Colore 6 2" xfId="1547"/>
    <cellStyle name="Colore 6 3" xfId="1548"/>
    <cellStyle name="Colore 6 4" xfId="1549"/>
    <cellStyle name="Colore 6 5" xfId="1550"/>
    <cellStyle name="Column Heading" xfId="1551"/>
    <cellStyle name="Column_Title" xfId="1552"/>
    <cellStyle name="ColumnAttributeAbovePrompt" xfId="1553"/>
    <cellStyle name="ColumnAttributePrompt" xfId="1554"/>
    <cellStyle name="ColumnAttributeValue" xfId="1555"/>
    <cellStyle name="Columnhead" xfId="1556"/>
    <cellStyle name="ColumnHeadingPrompt" xfId="1557"/>
    <cellStyle name="ColumnHeadingValue" xfId="1558"/>
    <cellStyle name="Comma  - Style1" xfId="1559"/>
    <cellStyle name="Comma  - Style1 2" xfId="1560"/>
    <cellStyle name="Comma  - Style2" xfId="1561"/>
    <cellStyle name="Comma  - Style2 2" xfId="1562"/>
    <cellStyle name="Comma  - Style3" xfId="1563"/>
    <cellStyle name="Comma  - Style3 2" xfId="1564"/>
    <cellStyle name="Comma  - Style4" xfId="1565"/>
    <cellStyle name="Comma  - Style4 2" xfId="1566"/>
    <cellStyle name="Comma  - Style5" xfId="1567"/>
    <cellStyle name="Comma  - Style5 2" xfId="1568"/>
    <cellStyle name="Comma  - Style6" xfId="1569"/>
    <cellStyle name="Comma  - Style6 2" xfId="1570"/>
    <cellStyle name="Comma  - Style7" xfId="1571"/>
    <cellStyle name="Comma  - Style7 2" xfId="1572"/>
    <cellStyle name="Comma  - Style8" xfId="1573"/>
    <cellStyle name="Comma  - Style8 2" xfId="1574"/>
    <cellStyle name="Comma %" xfId="1575"/>
    <cellStyle name="Comma [0] 2" xfId="1576"/>
    <cellStyle name="Comma [0] 2 2" xfId="1577"/>
    <cellStyle name="Comma [00]" xfId="1578"/>
    <cellStyle name="Comma [00] 2" xfId="1579"/>
    <cellStyle name="Comma 0.0" xfId="1580"/>
    <cellStyle name="Comma 0.0%" xfId="1581"/>
    <cellStyle name="Comma 0.00" xfId="1582"/>
    <cellStyle name="Comma 0.00%" xfId="1583"/>
    <cellStyle name="Comma 0.000" xfId="1584"/>
    <cellStyle name="Comma 0.000%" xfId="1585"/>
    <cellStyle name="Comma 10" xfId="1586"/>
    <cellStyle name="Comma 10 2" xfId="1587"/>
    <cellStyle name="Comma 10 23" xfId="1588"/>
    <cellStyle name="Comma 10 23 2" xfId="3983"/>
    <cellStyle name="Comma 10 3" xfId="1589"/>
    <cellStyle name="Comma 10 3 2" xfId="3984"/>
    <cellStyle name="Comma 10 4" xfId="3982"/>
    <cellStyle name="Comma 106" xfId="1590"/>
    <cellStyle name="Comma 106 2" xfId="3604"/>
    <cellStyle name="Comma 106 2 2" xfId="4126"/>
    <cellStyle name="Comma 106 3" xfId="3985"/>
    <cellStyle name="Comma 11" xfId="1591"/>
    <cellStyle name="Comma 11 2" xfId="1592"/>
    <cellStyle name="Comma 11 2 2" xfId="1593"/>
    <cellStyle name="Comma 11 2 2 2" xfId="3987"/>
    <cellStyle name="Comma 11 2 3" xfId="3605"/>
    <cellStyle name="Comma 11 2 3 2" xfId="4127"/>
    <cellStyle name="Comma 11 2 4" xfId="3986"/>
    <cellStyle name="Comma 12" xfId="1594"/>
    <cellStyle name="Comma 12 2" xfId="1595"/>
    <cellStyle name="Comma 12 2 2" xfId="3989"/>
    <cellStyle name="Comma 12 3" xfId="3606"/>
    <cellStyle name="Comma 12 3 2" xfId="4128"/>
    <cellStyle name="Comma 12 4" xfId="3988"/>
    <cellStyle name="Comma 13" xfId="1596"/>
    <cellStyle name="Comma 13 2" xfId="1597"/>
    <cellStyle name="Comma 13 3" xfId="3607"/>
    <cellStyle name="Comma 14" xfId="1598"/>
    <cellStyle name="Comma 14 2" xfId="1599"/>
    <cellStyle name="Comma 14 3" xfId="3608"/>
    <cellStyle name="Comma 2" xfId="1600"/>
    <cellStyle name="Comma 2 2" xfId="1601"/>
    <cellStyle name="Comma 2 2 2" xfId="1602"/>
    <cellStyle name="Comma 2 2 2 2" xfId="1603"/>
    <cellStyle name="Comma 2 2 2 3" xfId="3609"/>
    <cellStyle name="Comma 2 2 3" xfId="1604"/>
    <cellStyle name="Comma 2 2 3 2" xfId="1605"/>
    <cellStyle name="Comma 2 2 3 3" xfId="3610"/>
    <cellStyle name="Comma 2 2 4" xfId="1606"/>
    <cellStyle name="Comma 2 2 4 2" xfId="1607"/>
    <cellStyle name="Comma 2 2 4 3" xfId="3611"/>
    <cellStyle name="Comma 2 2 5" xfId="1608"/>
    <cellStyle name="Comma 2 3" xfId="1609"/>
    <cellStyle name="Comma 2 3 2" xfId="1610"/>
    <cellStyle name="Comma 2 3 2 2" xfId="1611"/>
    <cellStyle name="Comma 2 3 2 3" xfId="1612"/>
    <cellStyle name="Comma 2 3 2 4" xfId="3612"/>
    <cellStyle name="Comma 2 3 2 5" xfId="3992"/>
    <cellStyle name="Comma 2 3 3" xfId="1613"/>
    <cellStyle name="Comma 2 3 3 2" xfId="3993"/>
    <cellStyle name="Comma 2 3 4" xfId="3991"/>
    <cellStyle name="Comma 2 4" xfId="48"/>
    <cellStyle name="Comma 2 4 2" xfId="1614"/>
    <cellStyle name="Comma 2 4 2 2" xfId="1615"/>
    <cellStyle name="Comma 2 4 2 3" xfId="3613"/>
    <cellStyle name="Comma 2 4 3" xfId="3977"/>
    <cellStyle name="Comma 2 5" xfId="1616"/>
    <cellStyle name="Comma 2 5 2" xfId="3994"/>
    <cellStyle name="Comma 2 6" xfId="1617"/>
    <cellStyle name="Comma 2 6 2" xfId="3995"/>
    <cellStyle name="Comma 2 7" xfId="3990"/>
    <cellStyle name="Comma 2_Mapping list for 2012 notes_Feb 24_WLT" xfId="1618"/>
    <cellStyle name="Comma 3" xfId="1619"/>
    <cellStyle name="Comma 3 2" xfId="49"/>
    <cellStyle name="Comma 3 2 2" xfId="1620"/>
    <cellStyle name="Comma 3 2 2 2" xfId="1621"/>
    <cellStyle name="Comma 3 2 2 3" xfId="1622"/>
    <cellStyle name="Comma 3 2 2 4" xfId="3614"/>
    <cellStyle name="Comma 3 2 2 5" xfId="3997"/>
    <cellStyle name="Comma 3 2 3" xfId="1623"/>
    <cellStyle name="Comma 3 2 3 2" xfId="3998"/>
    <cellStyle name="Comma 3 2 4" xfId="3978"/>
    <cellStyle name="Comma 3 3" xfId="1624"/>
    <cellStyle name="Comma 3 3 2" xfId="1625"/>
    <cellStyle name="Comma 3 3 3" xfId="1626"/>
    <cellStyle name="Comma 3 3 4" xfId="3615"/>
    <cellStyle name="Comma 3 3 5" xfId="3999"/>
    <cellStyle name="Comma 3 4" xfId="1627"/>
    <cellStyle name="Comma 3 4 2" xfId="1628"/>
    <cellStyle name="Comma 3 4 3" xfId="3616"/>
    <cellStyle name="Comma 3 5" xfId="1629"/>
    <cellStyle name="Comma 3 5 2" xfId="1630"/>
    <cellStyle name="Comma 3 5 3" xfId="3617"/>
    <cellStyle name="Comma 3 6" xfId="1631"/>
    <cellStyle name="Comma 3 7" xfId="1632"/>
    <cellStyle name="Comma 3 7 2" xfId="4000"/>
    <cellStyle name="Comma 3 8" xfId="3996"/>
    <cellStyle name="Comma 30" xfId="1633"/>
    <cellStyle name="Comma 4" xfId="1634"/>
    <cellStyle name="Comma 4 2" xfId="1635"/>
    <cellStyle name="Comma 4 2 2" xfId="1636"/>
    <cellStyle name="Comma 4 2 3" xfId="3618"/>
    <cellStyle name="Comma 4 3" xfId="1637"/>
    <cellStyle name="Comma 4 4" xfId="1638"/>
    <cellStyle name="Comma 4 4 2" xfId="4002"/>
    <cellStyle name="Comma 4 5" xfId="4001"/>
    <cellStyle name="Comma 5" xfId="1639"/>
    <cellStyle name="Comma 5 2" xfId="1640"/>
    <cellStyle name="Comma 5 2 2" xfId="1641"/>
    <cellStyle name="Comma 5 2 3" xfId="3619"/>
    <cellStyle name="Comma 5 3" xfId="1642"/>
    <cellStyle name="Comma 5 3 2" xfId="1643"/>
    <cellStyle name="Comma 5 3 3" xfId="3620"/>
    <cellStyle name="Comma 51" xfId="1644"/>
    <cellStyle name="Comma 52" xfId="1645"/>
    <cellStyle name="Comma 6" xfId="1646"/>
    <cellStyle name="Comma 6 2" xfId="1647"/>
    <cellStyle name="Comma 6 2 2" xfId="1648"/>
    <cellStyle name="Comma 6 2 3" xfId="1649"/>
    <cellStyle name="Comma 6 2 4" xfId="3621"/>
    <cellStyle name="Comma 6 2 5" xfId="4004"/>
    <cellStyle name="Comma 6 3" xfId="1650"/>
    <cellStyle name="Comma 6 3 2" xfId="4005"/>
    <cellStyle name="Comma 6 4" xfId="4003"/>
    <cellStyle name="Comma 7" xfId="1651"/>
    <cellStyle name="Comma 7 2" xfId="1652"/>
    <cellStyle name="Comma 7 2 2" xfId="1653"/>
    <cellStyle name="Comma 7 2 3" xfId="3623"/>
    <cellStyle name="Comma 7 3" xfId="1654"/>
    <cellStyle name="Comma 7 4" xfId="3622"/>
    <cellStyle name="Comma 8" xfId="1655"/>
    <cellStyle name="Comma 8 2" xfId="1656"/>
    <cellStyle name="Comma 8 2 2" xfId="1657"/>
    <cellStyle name="Comma 8 2 3" xfId="3625"/>
    <cellStyle name="Comma 8 3" xfId="1658"/>
    <cellStyle name="Comma 8 4" xfId="3624"/>
    <cellStyle name="Comma 9" xfId="1659"/>
    <cellStyle name="Comma 9 2" xfId="1660"/>
    <cellStyle name="Comma 9 2 2" xfId="1661"/>
    <cellStyle name="Comma 9 2 3" xfId="3627"/>
    <cellStyle name="Comma 9 3" xfId="1662"/>
    <cellStyle name="Comma 9 4" xfId="3626"/>
    <cellStyle name="comma zerodec" xfId="1663"/>
    <cellStyle name="Comma0" xfId="1664"/>
    <cellStyle name="Comma0 2" xfId="1665"/>
    <cellStyle name="Comma0 3" xfId="1666"/>
    <cellStyle name="Commentaire" xfId="1667"/>
    <cellStyle name="Commentaire 2" xfId="1668"/>
    <cellStyle name="Company Name" xfId="1669"/>
    <cellStyle name="Component" xfId="1670"/>
    <cellStyle name="Controlecel" xfId="1671"/>
    <cellStyle name="Copied" xfId="1672"/>
    <cellStyle name="COST1" xfId="1673"/>
    <cellStyle name="CR Comma" xfId="1674"/>
    <cellStyle name="CR Currency" xfId="1675"/>
    <cellStyle name="Credit" xfId="1676"/>
    <cellStyle name="Credit subtotal" xfId="1677"/>
    <cellStyle name="Credit Total" xfId="1678"/>
    <cellStyle name="Cube Heading" xfId="1679"/>
    <cellStyle name="curr" xfId="1680"/>
    <cellStyle name="Currency %" xfId="1681"/>
    <cellStyle name="Currency [0]b" xfId="1682"/>
    <cellStyle name="Currency [00]" xfId="1683"/>
    <cellStyle name="Currency [00] 2" xfId="1684"/>
    <cellStyle name="Currency [1]" xfId="1685"/>
    <cellStyle name="Currency 0.0" xfId="1686"/>
    <cellStyle name="Currency 0.0%" xfId="1687"/>
    <cellStyle name="Currency 0.00" xfId="1688"/>
    <cellStyle name="Currency 0.00%" xfId="1689"/>
    <cellStyle name="Currency 0.000" xfId="1690"/>
    <cellStyle name="Currency 0.000%" xfId="1691"/>
    <cellStyle name="Currency 2" xfId="1692"/>
    <cellStyle name="Currency 2 2" xfId="1693"/>
    <cellStyle name="Currency 2 2 2" xfId="1694"/>
    <cellStyle name="Currency 2 2 3" xfId="3628"/>
    <cellStyle name="Currency 3" xfId="1695"/>
    <cellStyle name="Currency 3 2" xfId="1696"/>
    <cellStyle name="Currency 3 3" xfId="1697"/>
    <cellStyle name="Currency 3 3 2" xfId="1698"/>
    <cellStyle name="Currency 3 3 3" xfId="3630"/>
    <cellStyle name="Currency 3 4" xfId="1699"/>
    <cellStyle name="Currency 3 5" xfId="3629"/>
    <cellStyle name="Currency 4" xfId="1700"/>
    <cellStyle name="Currency 4 2" xfId="1701"/>
    <cellStyle name="Currency 4 3" xfId="3631"/>
    <cellStyle name="Currency 5" xfId="1702"/>
    <cellStyle name="Currency 5 2" xfId="1703"/>
    <cellStyle name="Currency 5 2 2" xfId="1704"/>
    <cellStyle name="Currency 5 2 3" xfId="3633"/>
    <cellStyle name="Currency 5 3" xfId="1705"/>
    <cellStyle name="Currency 5 4" xfId="3632"/>
    <cellStyle name="Currency 6" xfId="1706"/>
    <cellStyle name="Currency 6 2" xfId="1707"/>
    <cellStyle name="Currency 6 3" xfId="3634"/>
    <cellStyle name="Currency 7" xfId="1708"/>
    <cellStyle name="Currency 7 2" xfId="1709"/>
    <cellStyle name="Currency 7 2 2" xfId="1710"/>
    <cellStyle name="Currency 7 2 3" xfId="3636"/>
    <cellStyle name="Currency 7 3" xfId="1711"/>
    <cellStyle name="Currency 7 4" xfId="3635"/>
    <cellStyle name="Currency Entry" xfId="1712"/>
    <cellStyle name="currency(2)" xfId="1713"/>
    <cellStyle name="Currency0" xfId="1714"/>
    <cellStyle name="Currency0 2" xfId="1715"/>
    <cellStyle name="Currency0 3" xfId="1716"/>
    <cellStyle name="Currency1" xfId="1717"/>
    <cellStyle name="custom" xfId="1718"/>
    <cellStyle name="Custom - Style1" xfId="1719"/>
    <cellStyle name="Custom - Style8" xfId="1720"/>
    <cellStyle name="custom 2" xfId="1721"/>
    <cellStyle name="Data   - Style2" xfId="1722"/>
    <cellStyle name="DataEntry" xfId="1723"/>
    <cellStyle name="DataEntry 2" xfId="1724"/>
    <cellStyle name="Date" xfId="1725"/>
    <cellStyle name="Date (dd mmm yy)" xfId="1726"/>
    <cellStyle name="Date (dd mmm yyyy)" xfId="1727"/>
    <cellStyle name="Date (dd-mm-yy)" xfId="1728"/>
    <cellStyle name="Date 2" xfId="1729"/>
    <cellStyle name="Date Short" xfId="1730"/>
    <cellStyle name="date_2004 PF WP Leads" xfId="1731"/>
    <cellStyle name="Datum" xfId="1732"/>
    <cellStyle name="Debit" xfId="1733"/>
    <cellStyle name="Debit subtotal" xfId="1734"/>
    <cellStyle name="Debit Total" xfId="1735"/>
    <cellStyle name="Definition" xfId="1736"/>
    <cellStyle name="DELTA" xfId="1737"/>
    <cellStyle name="DELTA 2" xfId="1738"/>
    <cellStyle name="Description" xfId="1739"/>
    <cellStyle name="Dezimal [0]_Abscheidung" xfId="1740"/>
    <cellStyle name="Dezimal_ Projektnummern 9697 EM" xfId="1741"/>
    <cellStyle name="Dollar (zero dec)" xfId="1742"/>
    <cellStyle name="Dollars" xfId="1743"/>
    <cellStyle name="Dollars(0)" xfId="1744"/>
    <cellStyle name="Dollars_MANAGEMENT - BALANCE SHEET VISA - 2002 + 2001(REVISED)" xfId="1745"/>
    <cellStyle name="Dotted_Underline" xfId="1746"/>
    <cellStyle name="DownLoad" xfId="1747"/>
    <cellStyle name="DSYSPROJ" xfId="1748"/>
    <cellStyle name="Dziesiêtny [0]_laroux" xfId="1749"/>
    <cellStyle name="Dziesiętny [0]_laroux" xfId="1750"/>
    <cellStyle name="Dziesiętny_04_Capex_YEF07 (2)" xfId="1751"/>
    <cellStyle name="Dziesiêtny_laroux" xfId="1752"/>
    <cellStyle name="Dziesiętny_laroux" xfId="1753"/>
    <cellStyle name="E&amp;Y House" xfId="1754"/>
    <cellStyle name="EffectiveDate" xfId="1755"/>
    <cellStyle name="Encabezado 4" xfId="1756"/>
    <cellStyle name="Énfasis1" xfId="1757"/>
    <cellStyle name="Énfasis2" xfId="1758"/>
    <cellStyle name="Énfasis3" xfId="1759"/>
    <cellStyle name="Énfasis4" xfId="1760"/>
    <cellStyle name="Énfasis5" xfId="1761"/>
    <cellStyle name="Énfasis6" xfId="1762"/>
    <cellStyle name="Enter Currency (0)" xfId="1763"/>
    <cellStyle name="Enter Currency (0) 2" xfId="1764"/>
    <cellStyle name="Enter Currency (2)" xfId="1765"/>
    <cellStyle name="Enter Currency (2) 2" xfId="1766"/>
    <cellStyle name="Enter Units (0)" xfId="1767"/>
    <cellStyle name="Enter Units (0) 2" xfId="1768"/>
    <cellStyle name="Enter Units (1)" xfId="1769"/>
    <cellStyle name="Enter Units (1) 2" xfId="1770"/>
    <cellStyle name="Enter Units (2)" xfId="1771"/>
    <cellStyle name="Enter Units (2) 2" xfId="1772"/>
    <cellStyle name="Entered" xfId="1773"/>
    <cellStyle name="Entrada" xfId="1774"/>
    <cellStyle name="Entrée" xfId="1775"/>
    <cellStyle name="Entrée 2" xfId="1776"/>
    <cellStyle name="Entry" xfId="1777"/>
    <cellStyle name="Euro" xfId="1778"/>
    <cellStyle name="Euro 2" xfId="1779"/>
    <cellStyle name="Euro 3" xfId="1780"/>
    <cellStyle name="Explanatory Text" xfId="1781"/>
    <cellStyle name="Explanatory Text 2" xfId="1782"/>
    <cellStyle name="Explanatory Text 2 2" xfId="1783"/>
    <cellStyle name="Explanatory Text 2 2 2" xfId="3637"/>
    <cellStyle name="Explanatory Text 3" xfId="1784"/>
    <cellStyle name="Explanatory Text 3 2" xfId="3638"/>
    <cellStyle name="Explanatory Text 4" xfId="1785"/>
    <cellStyle name="ExtRef" xfId="1786"/>
    <cellStyle name="ExtRef 2" xfId="1787"/>
    <cellStyle name="EY House" xfId="1788"/>
    <cellStyle name="Ezres_CAPEX F03_Romania" xfId="1789"/>
    <cellStyle name="F2" xfId="1790"/>
    <cellStyle name="F3" xfId="1791"/>
    <cellStyle name="F4" xfId="1792"/>
    <cellStyle name="F5" xfId="1793"/>
    <cellStyle name="F6" xfId="1794"/>
    <cellStyle name="F7" xfId="1795"/>
    <cellStyle name="F8" xfId="1796"/>
    <cellStyle name="Fill" xfId="1797"/>
    <cellStyle name="Fixed" xfId="1798"/>
    <cellStyle name="Fixed 2" xfId="1799"/>
    <cellStyle name="Gekoppelde cel" xfId="1800"/>
    <cellStyle name="general" xfId="1801"/>
    <cellStyle name="GerBOM1" xfId="1802"/>
    <cellStyle name="Goed" xfId="1803"/>
    <cellStyle name="Good" xfId="1804"/>
    <cellStyle name="Good 2" xfId="1805"/>
    <cellStyle name="Good 2 2" xfId="1806"/>
    <cellStyle name="Good 3" xfId="1807"/>
    <cellStyle name="Good 4" xfId="1808"/>
    <cellStyle name="Grey" xfId="1809"/>
    <cellStyle name="HEADER" xfId="1810"/>
    <cellStyle name="header 2" xfId="1811"/>
    <cellStyle name="Header1" xfId="1812"/>
    <cellStyle name="Header2" xfId="1813"/>
    <cellStyle name="Header2 2" xfId="1814"/>
    <cellStyle name="header3" xfId="1815"/>
    <cellStyle name="Heading" xfId="1816"/>
    <cellStyle name="Heading 1" xfId="1817"/>
    <cellStyle name="Heading 1 2" xfId="1818"/>
    <cellStyle name="Heading 1 2 2" xfId="1819"/>
    <cellStyle name="Heading 1 2 2 2" xfId="1820"/>
    <cellStyle name="Heading 1 2 2 3" xfId="3639"/>
    <cellStyle name="Heading 1 3" xfId="1821"/>
    <cellStyle name="Heading 2" xfId="1822"/>
    <cellStyle name="Heading 2 2" xfId="1823"/>
    <cellStyle name="Heading 2 2 2" xfId="1824"/>
    <cellStyle name="Heading 2 2 2 2" xfId="1825"/>
    <cellStyle name="Heading 2 2 2 3" xfId="3640"/>
    <cellStyle name="Heading 2 3" xfId="1826"/>
    <cellStyle name="Heading 3" xfId="1827"/>
    <cellStyle name="Heading 3 2" xfId="1828"/>
    <cellStyle name="Heading 3 2 2" xfId="1829"/>
    <cellStyle name="Heading 3 2 2 2" xfId="1830"/>
    <cellStyle name="Heading 3 2 2 3" xfId="3641"/>
    <cellStyle name="Heading 3 3" xfId="1831"/>
    <cellStyle name="Heading 4" xfId="1832"/>
    <cellStyle name="Heading 4 2" xfId="1833"/>
    <cellStyle name="Heading 4 2 2" xfId="1834"/>
    <cellStyle name="Heading 4 2 2 2" xfId="1835"/>
    <cellStyle name="Heading 4 2 2 3" xfId="3642"/>
    <cellStyle name="Heading 4 3" xfId="1836"/>
    <cellStyle name="Heading No Underline" xfId="1837"/>
    <cellStyle name="Heading With Underline" xfId="1838"/>
    <cellStyle name="Heading_Cash flow statement" xfId="1839"/>
    <cellStyle name="Heading1" xfId="1840"/>
    <cellStyle name="Heading2" xfId="1841"/>
    <cellStyle name="HeadingGroup" xfId="1842"/>
    <cellStyle name="Headline I" xfId="1843"/>
    <cellStyle name="Headline II" xfId="1844"/>
    <cellStyle name="Headline III" xfId="1845"/>
    <cellStyle name="HELV8BLUE" xfId="1846"/>
    <cellStyle name="Hiperłącze_Submission pack- capex F05" xfId="1847"/>
    <cellStyle name="Hipervínculo visitado_EVA TREE PF" xfId="1848"/>
    <cellStyle name="Hipervínculo_EVA TREE PF" xfId="1849"/>
    <cellStyle name="Hyperlink 2" xfId="1850"/>
    <cellStyle name="Hyperlink 2 2" xfId="1851"/>
    <cellStyle name="Incorrecto" xfId="1852"/>
    <cellStyle name="indent" xfId="1853"/>
    <cellStyle name="Indented" xfId="1854"/>
    <cellStyle name="Index" xfId="1855"/>
    <cellStyle name="Input" xfId="1856"/>
    <cellStyle name="Input %" xfId="1857"/>
    <cellStyle name="Input [yellow]" xfId="1858"/>
    <cellStyle name="Input [yellow] 2" xfId="1859"/>
    <cellStyle name="Input 0.00" xfId="1860"/>
    <cellStyle name="Input 2" xfId="1861"/>
    <cellStyle name="Input 2 2" xfId="1862"/>
    <cellStyle name="Input 2 2 2" xfId="3643"/>
    <cellStyle name="Input 2 3" xfId="1863"/>
    <cellStyle name="Input 3" xfId="1864"/>
    <cellStyle name="Input 4" xfId="1865"/>
    <cellStyle name="Input 5" xfId="1866"/>
    <cellStyle name="Input 6" xfId="1867"/>
    <cellStyle name="Input 6 2" xfId="3644"/>
    <cellStyle name="Input 7" xfId="1868"/>
    <cellStyle name="Input Cells" xfId="1869"/>
    <cellStyle name="Input currency" xfId="1870"/>
    <cellStyle name="Input Number" xfId="1871"/>
    <cellStyle name="Input percent" xfId="1872"/>
    <cellStyle name="Input Scientific" xfId="1873"/>
    <cellStyle name="Input text" xfId="1874"/>
    <cellStyle name="Input_2012售房收益税务调整_2013.2.20" xfId="1875"/>
    <cellStyle name="InputArea" xfId="1876"/>
    <cellStyle name="InputArea 2" xfId="1877"/>
    <cellStyle name="InputPost" xfId="1878"/>
    <cellStyle name="Insatisfaisant" xfId="1879"/>
    <cellStyle name="Insatisfaisant 2" xfId="1880"/>
    <cellStyle name="International" xfId="1881"/>
    <cellStyle name="Invoer" xfId="1882"/>
    <cellStyle name="Komma 2" xfId="1883"/>
    <cellStyle name="Komma 3" xfId="1884"/>
    <cellStyle name="Komma_F10 Budget template - Country_9611" xfId="1885"/>
    <cellStyle name="Kontrolní buňka" xfId="1886"/>
    <cellStyle name="Kop 1" xfId="1887"/>
    <cellStyle name="Kop 2" xfId="1888"/>
    <cellStyle name="Kop 3" xfId="1889"/>
    <cellStyle name="Kop 4" xfId="1890"/>
    <cellStyle name="KPMG Heading 1" xfId="1891"/>
    <cellStyle name="KPMG Heading 2" xfId="1892"/>
    <cellStyle name="KPMG Heading 3" xfId="1893"/>
    <cellStyle name="KPMG Heading 4" xfId="1894"/>
    <cellStyle name="KPMG Normal" xfId="1895"/>
    <cellStyle name="KPMG Normal Text" xfId="1896"/>
    <cellStyle name="Labels - Style3" xfId="1897"/>
    <cellStyle name="Level_Information" xfId="1898"/>
    <cellStyle name="Level0" xfId="1899"/>
    <cellStyle name="Level1" xfId="1900"/>
    <cellStyle name="Level2" xfId="1901"/>
    <cellStyle name="Liczba" xfId="1902"/>
    <cellStyle name="Line Space" xfId="1903"/>
    <cellStyle name="LineItemPrompt" xfId="1904"/>
    <cellStyle name="LineItemValue" xfId="1905"/>
    <cellStyle name="Link Currency (0)" xfId="1906"/>
    <cellStyle name="Link Currency (0) 2" xfId="1907"/>
    <cellStyle name="Link Currency (2)" xfId="1908"/>
    <cellStyle name="Link Currency (2) 2" xfId="1909"/>
    <cellStyle name="Link Units (0)" xfId="1910"/>
    <cellStyle name="Link Units (0) 2" xfId="1911"/>
    <cellStyle name="Link Units (1)" xfId="1912"/>
    <cellStyle name="Link Units (1) 2" xfId="1913"/>
    <cellStyle name="Link Units (2)" xfId="1914"/>
    <cellStyle name="Link Units (2) 2" xfId="1915"/>
    <cellStyle name="Linked Cell" xfId="1916"/>
    <cellStyle name="Linked Cell 2" xfId="1917"/>
    <cellStyle name="Linked Cell 2 2" xfId="1918"/>
    <cellStyle name="Linked Cell 2 2 2" xfId="3645"/>
    <cellStyle name="Linked Cell 3" xfId="1919"/>
    <cellStyle name="Linked Cell 3 2" xfId="3646"/>
    <cellStyle name="Linked Cell 4" xfId="1920"/>
    <cellStyle name="Linked Cells" xfId="1921"/>
    <cellStyle name="lista 3" xfId="1922"/>
    <cellStyle name="M·na" xfId="1923"/>
    <cellStyle name="macroname" xfId="1924"/>
    <cellStyle name="macroname 2" xfId="1925"/>
    <cellStyle name="Main Menu Link" xfId="1926"/>
    <cellStyle name="Main Sub Heading" xfId="1927"/>
    <cellStyle name="Manual" xfId="1928"/>
    <cellStyle name="měny_Depreciation_summary_final_30-5-2001" xfId="1929"/>
    <cellStyle name="merge" xfId="1930"/>
    <cellStyle name="Migliaia (0)_0198" xfId="1931"/>
    <cellStyle name="Migliaia [0] 2" xfId="1932"/>
    <cellStyle name="Migliaia 2" xfId="1933"/>
    <cellStyle name="Migliaia 2 2" xfId="1934"/>
    <cellStyle name="Migliaia 2 3" xfId="1935"/>
    <cellStyle name="Migliaia 2 3 2" xfId="1936"/>
    <cellStyle name="Migliaia 2 3 3" xfId="3648"/>
    <cellStyle name="Migliaia 2 4" xfId="1937"/>
    <cellStyle name="Migliaia 2 4 2" xfId="1938"/>
    <cellStyle name="Migliaia 2 4 3" xfId="3649"/>
    <cellStyle name="Migliaia 2 5" xfId="1939"/>
    <cellStyle name="Migliaia 2 5 2" xfId="4007"/>
    <cellStyle name="Migliaia 2 6" xfId="3647"/>
    <cellStyle name="Migliaia 2 6 2" xfId="4129"/>
    <cellStyle name="Migliaia 2 7" xfId="4006"/>
    <cellStyle name="Migliaia 3" xfId="1940"/>
    <cellStyle name="Migliaia 3 2" xfId="1941"/>
    <cellStyle name="Migliaia 3 3" xfId="1942"/>
    <cellStyle name="Migliaia 3 3 2" xfId="4009"/>
    <cellStyle name="Migliaia 3 4" xfId="3650"/>
    <cellStyle name="Migliaia 3 4 2" xfId="4130"/>
    <cellStyle name="Migliaia 3 5" xfId="4008"/>
    <cellStyle name="Migliaia_Cartel1" xfId="1943"/>
    <cellStyle name="Millares [0]_(A) Assmp" xfId="1944"/>
    <cellStyle name="Millares_(A) Assmp" xfId="1945"/>
    <cellStyle name="Milliers [0]" xfId="1946"/>
    <cellStyle name="Milliers 2" xfId="1947"/>
    <cellStyle name="Milliers 2 2" xfId="1948"/>
    <cellStyle name="Milliers 2 2 2" xfId="4011"/>
    <cellStyle name="Milliers 2 3" xfId="4010"/>
    <cellStyle name="Milliers_!!!GO" xfId="1949"/>
    <cellStyle name="Model" xfId="1950"/>
    <cellStyle name="Mon?aire [0]_AR1194" xfId="1951"/>
    <cellStyle name="Mon?aire_AR1194" xfId="1952"/>
    <cellStyle name="Moneda [0]_(A) Assmp" xfId="1953"/>
    <cellStyle name="Moneda_(A) Assmp" xfId="1954"/>
    <cellStyle name="Monétaire [0]" xfId="1955"/>
    <cellStyle name="Monétaire_!!!GO" xfId="1956"/>
    <cellStyle name="MS_COL_STYLE" xfId="1957"/>
    <cellStyle name="n" xfId="1958"/>
    <cellStyle name="Nadpis 1" xfId="1959"/>
    <cellStyle name="Nadpis 2" xfId="1960"/>
    <cellStyle name="Nadpis 3" xfId="1961"/>
    <cellStyle name="Nadpis 4" xfId="1962"/>
    <cellStyle name="Nadpis1" xfId="1963"/>
    <cellStyle name="Nadpis2" xfId="1964"/>
    <cellStyle name="Název" xfId="1965"/>
    <cellStyle name="Nazwa_tabeli" xfId="1966"/>
    <cellStyle name="Neutraal" xfId="1967"/>
    <cellStyle name="Neutral" xfId="1968"/>
    <cellStyle name="Neutral 2" xfId="1969"/>
    <cellStyle name="Neutral 2 2" xfId="1970"/>
    <cellStyle name="Neutral 3" xfId="1971"/>
    <cellStyle name="Neutral 4" xfId="1972"/>
    <cellStyle name="Neutrale" xfId="1973"/>
    <cellStyle name="Neutrale 2" xfId="1974"/>
    <cellStyle name="Neutrale 3" xfId="1975"/>
    <cellStyle name="Neutrale 4" xfId="1976"/>
    <cellStyle name="Neutrale 5" xfId="1977"/>
    <cellStyle name="Neutrální" xfId="1978"/>
    <cellStyle name="Neutre" xfId="1979"/>
    <cellStyle name="Neutre 2" xfId="1980"/>
    <cellStyle name="New Times Roman" xfId="1981"/>
    <cellStyle name="no dec" xfId="1982"/>
    <cellStyle name="No-definido" xfId="1983"/>
    <cellStyle name="Nor}al" xfId="1984"/>
    <cellStyle name="NorLal_laroux_pldt" xfId="1985"/>
    <cellStyle name="Normal - Formatvorlage1" xfId="1986"/>
    <cellStyle name="Normal - Style1" xfId="1987"/>
    <cellStyle name="Normal - Style1 2" xfId="1988"/>
    <cellStyle name="Normal 10" xfId="1989"/>
    <cellStyle name="Normal 10 10 2" xfId="1990"/>
    <cellStyle name="Normal 10 2" xfId="1991"/>
    <cellStyle name="Normal 10 3" xfId="3651"/>
    <cellStyle name="Normal 11" xfId="1992"/>
    <cellStyle name="Normal 11 2" xfId="3652"/>
    <cellStyle name="Normal 12" xfId="1993"/>
    <cellStyle name="Normal 13" xfId="1994"/>
    <cellStyle name="Normal 134" xfId="1995"/>
    <cellStyle name="Normal 139" xfId="1996"/>
    <cellStyle name="Normal 139 2" xfId="3653"/>
    <cellStyle name="Normal 14" xfId="1997"/>
    <cellStyle name="Normal 141" xfId="1998"/>
    <cellStyle name="Normal 15" xfId="1999"/>
    <cellStyle name="Normal 16" xfId="2000"/>
    <cellStyle name="Normal 17" xfId="2001"/>
    <cellStyle name="Normal 17 2" xfId="3654"/>
    <cellStyle name="Normal 18" xfId="2002"/>
    <cellStyle name="Normal 18 2" xfId="2003"/>
    <cellStyle name="Normal 18 2 2" xfId="3656"/>
    <cellStyle name="Normal 18 3" xfId="3655"/>
    <cellStyle name="Normal 19" xfId="2004"/>
    <cellStyle name="Normal 19 2" xfId="2005"/>
    <cellStyle name="Normal 19 2 2" xfId="3658"/>
    <cellStyle name="Normal 19 3" xfId="3657"/>
    <cellStyle name="Normal 2" xfId="47"/>
    <cellStyle name="Normal 2 10" xfId="2006"/>
    <cellStyle name="Normal 2 2" xfId="2007"/>
    <cellStyle name="Normal 2 2 2" xfId="2008"/>
    <cellStyle name="Normal 2 2 2 2" xfId="2009"/>
    <cellStyle name="Normal 2 3" xfId="2010"/>
    <cellStyle name="Normal 2 3 2" xfId="2011"/>
    <cellStyle name="Normal 2 4" xfId="2012"/>
    <cellStyle name="Normal 2 5" xfId="2013"/>
    <cellStyle name="Normal 2 6" xfId="2014"/>
    <cellStyle name="Normal 2_Indice" xfId="2015"/>
    <cellStyle name="Normal 20" xfId="2016"/>
    <cellStyle name="Normal 20 2" xfId="2017"/>
    <cellStyle name="Normal 20 2 2" xfId="3660"/>
    <cellStyle name="Normal 20 3" xfId="3659"/>
    <cellStyle name="Normal 21" xfId="2018"/>
    <cellStyle name="Normal 21 2" xfId="3661"/>
    <cellStyle name="Normal 22" xfId="2019"/>
    <cellStyle name="Normal 22 2" xfId="2020"/>
    <cellStyle name="Normal 22 2 2" xfId="3663"/>
    <cellStyle name="Normal 22 3" xfId="3662"/>
    <cellStyle name="Normal 23" xfId="2021"/>
    <cellStyle name="Normal 23 2" xfId="3664"/>
    <cellStyle name="Normal 24" xfId="2022"/>
    <cellStyle name="Normal 24 2" xfId="3665"/>
    <cellStyle name="Normal 25" xfId="2023"/>
    <cellStyle name="Normal 25 2" xfId="3666"/>
    <cellStyle name="Normal 26" xfId="2024"/>
    <cellStyle name="Normal 26 2" xfId="3667"/>
    <cellStyle name="Normal 27" xfId="2025"/>
    <cellStyle name="Normal 27 2" xfId="3668"/>
    <cellStyle name="Normal 28" xfId="2026"/>
    <cellStyle name="Normal 28 2" xfId="3669"/>
    <cellStyle name="Normal 29" xfId="2027"/>
    <cellStyle name="Normal 29 2" xfId="3670"/>
    <cellStyle name="Normal 3" xfId="2028"/>
    <cellStyle name="Normal 3 2" xfId="2029"/>
    <cellStyle name="Normal 3 2 2" xfId="2030"/>
    <cellStyle name="Normal 3 2 2 2" xfId="3671"/>
    <cellStyle name="Normal 3 2 3" xfId="2031"/>
    <cellStyle name="Normal 3 3" xfId="2032"/>
    <cellStyle name="Normal 3 3 2" xfId="3672"/>
    <cellStyle name="Normal 3 4" xfId="2033"/>
    <cellStyle name="Normal 3_Mapping list for 2012 notes_Feb 24_WLT" xfId="2034"/>
    <cellStyle name="Normal 30" xfId="2035"/>
    <cellStyle name="Normal 30 2" xfId="2036"/>
    <cellStyle name="Normal 30 3" xfId="3673"/>
    <cellStyle name="Normal 31" xfId="2037"/>
    <cellStyle name="Normal 31 2" xfId="3674"/>
    <cellStyle name="Normal 32" xfId="2038"/>
    <cellStyle name="Normal 32 2" xfId="3675"/>
    <cellStyle name="Normal 33" xfId="2039"/>
    <cellStyle name="Normal 33 2" xfId="3676"/>
    <cellStyle name="Normal 34" xfId="2040"/>
    <cellStyle name="Normal 35" xfId="2041"/>
    <cellStyle name="Normal 35 2" xfId="3677"/>
    <cellStyle name="Normal 36" xfId="2042"/>
    <cellStyle name="Normal 37" xfId="2043"/>
    <cellStyle name="Normal 37 2" xfId="3678"/>
    <cellStyle name="Normal 38" xfId="2044"/>
    <cellStyle name="Normal 38 2" xfId="3679"/>
    <cellStyle name="Normal 39" xfId="2045"/>
    <cellStyle name="Normal 39 2" xfId="3680"/>
    <cellStyle name="Normal 4" xfId="2046"/>
    <cellStyle name="Normal 4 2" xfId="2047"/>
    <cellStyle name="Normal 4 3" xfId="2048"/>
    <cellStyle name="Normal 4 3 2" xfId="3681"/>
    <cellStyle name="Normal 4 4" xfId="2049"/>
    <cellStyle name="Normal 4 4 2" xfId="2050"/>
    <cellStyle name="Normal 4 4 2 2" xfId="3683"/>
    <cellStyle name="Normal 4 4 3" xfId="3682"/>
    <cellStyle name="Normal 4 5" xfId="2051"/>
    <cellStyle name="Normal 4 5 2" xfId="3684"/>
    <cellStyle name="Normal 4 6" xfId="2052"/>
    <cellStyle name="Normal 4 6 2" xfId="2053"/>
    <cellStyle name="Normal 4 6 2 2" xfId="3686"/>
    <cellStyle name="Normal 4 6 3" xfId="3685"/>
    <cellStyle name="Normal 4 7" xfId="2054"/>
    <cellStyle name="Normal 4 7 2" xfId="3687"/>
    <cellStyle name="Normal 4 8" xfId="2055"/>
    <cellStyle name="Normal 40" xfId="2056"/>
    <cellStyle name="Normal 40 2" xfId="3688"/>
    <cellStyle name="Normal 41" xfId="2057"/>
    <cellStyle name="Normal 41 2" xfId="3689"/>
    <cellStyle name="Normal 42" xfId="2058"/>
    <cellStyle name="Normal 42 2" xfId="3690"/>
    <cellStyle name="Normal 43" xfId="2059"/>
    <cellStyle name="Normal 43 2" xfId="3691"/>
    <cellStyle name="Normal 44" xfId="2060"/>
    <cellStyle name="Normal 44 2" xfId="3692"/>
    <cellStyle name="Normal 45" xfId="2061"/>
    <cellStyle name="Normal 45 2" xfId="3693"/>
    <cellStyle name="Normal 46" xfId="2062"/>
    <cellStyle name="Normal 46 2" xfId="3694"/>
    <cellStyle name="Normal 47" xfId="2063"/>
    <cellStyle name="Normal 47 2" xfId="3695"/>
    <cellStyle name="Normal 48" xfId="2064"/>
    <cellStyle name="Normal 48 2" xfId="3696"/>
    <cellStyle name="Normal 49" xfId="2065"/>
    <cellStyle name="Normal 49 2" xfId="3697"/>
    <cellStyle name="Normal 5" xfId="2066"/>
    <cellStyle name="Normal 5 2" xfId="2067"/>
    <cellStyle name="Normal 5 2 2" xfId="3698"/>
    <cellStyle name="Normal 5 3" xfId="2068"/>
    <cellStyle name="Normal 5 3 2" xfId="3699"/>
    <cellStyle name="Normal 50" xfId="2069"/>
    <cellStyle name="Normal 50 2" xfId="3700"/>
    <cellStyle name="Normal 51" xfId="2070"/>
    <cellStyle name="Normal 51 2" xfId="3701"/>
    <cellStyle name="Normal 52" xfId="2071"/>
    <cellStyle name="Normal 52 2" xfId="3702"/>
    <cellStyle name="Normal 53" xfId="2072"/>
    <cellStyle name="Normal 53 2" xfId="3703"/>
    <cellStyle name="Normal 54" xfId="2073"/>
    <cellStyle name="Normal 54 2" xfId="3704"/>
    <cellStyle name="Normal 55" xfId="2074"/>
    <cellStyle name="Normal 55 2" xfId="3705"/>
    <cellStyle name="Normal 56" xfId="2075"/>
    <cellStyle name="Normal 56 2" xfId="3706"/>
    <cellStyle name="Normal 57" xfId="2076"/>
    <cellStyle name="Normal 57 2" xfId="3707"/>
    <cellStyle name="Normal 58" xfId="2077"/>
    <cellStyle name="Normal 58 2" xfId="3708"/>
    <cellStyle name="Normal 59" xfId="2078"/>
    <cellStyle name="Normal 59 2" xfId="3709"/>
    <cellStyle name="Normal 6" xfId="2079"/>
    <cellStyle name="Normal 6 2" xfId="2080"/>
    <cellStyle name="Normal 6 2 2" xfId="2081"/>
    <cellStyle name="Normal 6 2 2 2" xfId="3711"/>
    <cellStyle name="Normal 6 2 3" xfId="3710"/>
    <cellStyle name="Normal 6 3" xfId="2082"/>
    <cellStyle name="Normal 6 3 2" xfId="2083"/>
    <cellStyle name="Normal 6 3 2 2" xfId="3713"/>
    <cellStyle name="Normal 6 3 3" xfId="3712"/>
    <cellStyle name="Normal 6 4" xfId="2084"/>
    <cellStyle name="Normal 7" xfId="2085"/>
    <cellStyle name="Normal 7 2" xfId="2086"/>
    <cellStyle name="Normal 7 3" xfId="2087"/>
    <cellStyle name="Normal 7 4" xfId="2088"/>
    <cellStyle name="Normal 8" xfId="2089"/>
    <cellStyle name="Normal 8 2" xfId="2090"/>
    <cellStyle name="Normal 8 2 2" xfId="2091"/>
    <cellStyle name="Normal 8 2 2 2" xfId="2092"/>
    <cellStyle name="Normal 8 2 2 3" xfId="2093"/>
    <cellStyle name="Normal 8 3" xfId="2094"/>
    <cellStyle name="Normal 8 3 2" xfId="2095"/>
    <cellStyle name="Normal 8 4" xfId="2096"/>
    <cellStyle name="Normal 8 5" xfId="2097"/>
    <cellStyle name="Normal 9" xfId="2098"/>
    <cellStyle name="Normál_All-Statements-v2-Hub" xfId="2099"/>
    <cellStyle name="Normal_Exchange rate fluctuation in Q3" xfId="2100"/>
    <cellStyle name="Normal12" xfId="2101"/>
    <cellStyle name="Normal2" xfId="2102"/>
    <cellStyle name="Normale 10" xfId="2103"/>
    <cellStyle name="Normale 11" xfId="2104"/>
    <cellStyle name="Normale 12" xfId="2105"/>
    <cellStyle name="Normale 13" xfId="2106"/>
    <cellStyle name="Normale 15" xfId="2107"/>
    <cellStyle name="Normale 16" xfId="2108"/>
    <cellStyle name="Normale 17" xfId="2109"/>
    <cellStyle name="Normale 18" xfId="2110"/>
    <cellStyle name="Normale 19" xfId="2111"/>
    <cellStyle name="Normale 2" xfId="2112"/>
    <cellStyle name="Normale 2 10" xfId="2113"/>
    <cellStyle name="Normale 2 11" xfId="2114"/>
    <cellStyle name="Normale 2 12" xfId="2115"/>
    <cellStyle name="Normale 2 13" xfId="2116"/>
    <cellStyle name="Normale 2 14" xfId="2117"/>
    <cellStyle name="Normale 2 15" xfId="2118"/>
    <cellStyle name="Normale 2 16" xfId="2119"/>
    <cellStyle name="Normale 2 17" xfId="2120"/>
    <cellStyle name="Normale 2 18" xfId="2121"/>
    <cellStyle name="Normale 2 19" xfId="2122"/>
    <cellStyle name="Normale 2 2" xfId="2123"/>
    <cellStyle name="Normale 2 20" xfId="2124"/>
    <cellStyle name="Normale 2 21" xfId="2125"/>
    <cellStyle name="Normale 2 22" xfId="2126"/>
    <cellStyle name="Normale 2 23" xfId="2127"/>
    <cellStyle name="Normale 2 24" xfId="2128"/>
    <cellStyle name="Normale 2 25" xfId="2129"/>
    <cellStyle name="Normale 2 26" xfId="2130"/>
    <cellStyle name="Normale 2 27" xfId="2131"/>
    <cellStyle name="Normale 2 28" xfId="2132"/>
    <cellStyle name="Normale 2 29" xfId="2133"/>
    <cellStyle name="Normale 2 3" xfId="2134"/>
    <cellStyle name="Normale 2 30" xfId="2135"/>
    <cellStyle name="Normale 2 4" xfId="2136"/>
    <cellStyle name="Normale 2 5" xfId="2137"/>
    <cellStyle name="Normale 2 6" xfId="2138"/>
    <cellStyle name="Normale 2 7" xfId="2139"/>
    <cellStyle name="Normale 2 8" xfId="2140"/>
    <cellStyle name="Normale 2 9" xfId="2141"/>
    <cellStyle name="Normale 2_Indice" xfId="2142"/>
    <cellStyle name="Normale 20" xfId="2143"/>
    <cellStyle name="Normale 21" xfId="2144"/>
    <cellStyle name="Normale 22" xfId="2145"/>
    <cellStyle name="Normale 23" xfId="2146"/>
    <cellStyle name="Normale 24" xfId="2147"/>
    <cellStyle name="Normale 25" xfId="2148"/>
    <cellStyle name="Normale 28" xfId="2149"/>
    <cellStyle name="Normale 3" xfId="2150"/>
    <cellStyle name="Normale 30" xfId="2151"/>
    <cellStyle name="Normale 4" xfId="2152"/>
    <cellStyle name="Normale 5" xfId="2153"/>
    <cellStyle name="Normale 5 2" xfId="2154"/>
    <cellStyle name="Normale 5 2 2" xfId="2155"/>
    <cellStyle name="Normale 5 2 2 2" xfId="3715"/>
    <cellStyle name="Normale 5 2 3" xfId="2156"/>
    <cellStyle name="Normale 5 2 3 2" xfId="2157"/>
    <cellStyle name="Normale 5 2 3 2 2" xfId="3717"/>
    <cellStyle name="Normale 5 2 3 3" xfId="3716"/>
    <cellStyle name="Normale 5 2 4" xfId="3714"/>
    <cellStyle name="Normale 5 2 6" xfId="2158"/>
    <cellStyle name="Normale 5 2 6 2" xfId="3718"/>
    <cellStyle name="Normale 6" xfId="2159"/>
    <cellStyle name="Normale 8" xfId="2160"/>
    <cellStyle name="Normale 9" xfId="2161"/>
    <cellStyle name="Normale_18) Seda Italy" xfId="2162"/>
    <cellStyle name="normální_1010_CoA_1" xfId="2163"/>
    <cellStyle name="Normalny_04_Capex_YEF07" xfId="2164"/>
    <cellStyle name="Nota" xfId="2165"/>
    <cellStyle name="Nota 2" xfId="2166"/>
    <cellStyle name="Nota 3" xfId="2167"/>
    <cellStyle name="Nota 4" xfId="2168"/>
    <cellStyle name="Nota 5" xfId="2169"/>
    <cellStyle name="Notas" xfId="2170"/>
    <cellStyle name="Note" xfId="2171"/>
    <cellStyle name="Note 2" xfId="2172"/>
    <cellStyle name="Note 2 2" xfId="2173"/>
    <cellStyle name="Note 2 2 2" xfId="3719"/>
    <cellStyle name="Note 3" xfId="2174"/>
    <cellStyle name="Note 3 2" xfId="3720"/>
    <cellStyle name="Note 4" xfId="2175"/>
    <cellStyle name="Note 4 2" xfId="2176"/>
    <cellStyle name="Notitie" xfId="2177"/>
    <cellStyle name="nPlosion" xfId="2178"/>
    <cellStyle name="NUMBER" xfId="2179"/>
    <cellStyle name="Number 0.00" xfId="2180"/>
    <cellStyle name="Number 2" xfId="2181"/>
    <cellStyle name="Number(hide zero)" xfId="2182"/>
    <cellStyle name="Œ…‹æØ‚è [0.00]_!!!GO" xfId="2183"/>
    <cellStyle name="Œ…‹æØ‚è_!!!GO" xfId="2184"/>
    <cellStyle name="oem name" xfId="2185"/>
    <cellStyle name="oft Mail]_x000d__x000a_NextOnMoveDelete=1_x000d__x000a_CustomInitHandler=_x000d__x000a_DemosEnabled=1_x000d__x000a_WG=0_x000d__x000a_Login=slwong_x000d__x000a_MAPIHELP=C:\MSMAIL\MSMAIL.HL" xfId="2186"/>
    <cellStyle name="Ongeldig" xfId="2187"/>
    <cellStyle name="Optional Accounts" xfId="2188"/>
    <cellStyle name="Output" xfId="2189"/>
    <cellStyle name="Output 2" xfId="2190"/>
    <cellStyle name="Output 2 2" xfId="2191"/>
    <cellStyle name="Output 2 2 2" xfId="2192"/>
    <cellStyle name="Output 2 2 3" xfId="3721"/>
    <cellStyle name="Output 2 3" xfId="2193"/>
    <cellStyle name="Output 3" xfId="2194"/>
    <cellStyle name="Output 4" xfId="2195"/>
    <cellStyle name="Output 5" xfId="2196"/>
    <cellStyle name="Output 5 2" xfId="2197"/>
    <cellStyle name="Output 5 3" xfId="3722"/>
    <cellStyle name="Output 6" xfId="2198"/>
    <cellStyle name="Output 6 2" xfId="2199"/>
    <cellStyle name="Output 6 3" xfId="3723"/>
    <cellStyle name="Output 7" xfId="2200"/>
    <cellStyle name="OUTPUT AMOUNTS" xfId="2201"/>
    <cellStyle name="OUTPUT COLUMN HEADINGS" xfId="2202"/>
    <cellStyle name="OUTPUT LINE ITEMS" xfId="2203"/>
    <cellStyle name="OUTPUT REPORT HEADING" xfId="2204"/>
    <cellStyle name="OUTPUT REPORT TITLE" xfId="2205"/>
    <cellStyle name="Output_2012售房收益税务调整_2013.2.20" xfId="2206"/>
    <cellStyle name="paint" xfId="2207"/>
    <cellStyle name="Parent" xfId="2208"/>
    <cellStyle name="per.style" xfId="2209"/>
    <cellStyle name="Percent %" xfId="2210"/>
    <cellStyle name="Percent % Long Underline" xfId="2211"/>
    <cellStyle name="Percent %_Worksheet in  US Financial Statements Ref. Workbook - Single Co" xfId="2212"/>
    <cellStyle name="Percent (0)" xfId="2213"/>
    <cellStyle name="Percent (0.0)" xfId="2214"/>
    <cellStyle name="Percent [0]" xfId="2215"/>
    <cellStyle name="Percent [0] 2" xfId="2216"/>
    <cellStyle name="Percent [0] 3" xfId="2217"/>
    <cellStyle name="Percent [00]" xfId="2218"/>
    <cellStyle name="Percent [00] 2" xfId="2219"/>
    <cellStyle name="Percent [1]" xfId="2220"/>
    <cellStyle name="Percent [2]" xfId="2221"/>
    <cellStyle name="Percent 0.0%" xfId="2222"/>
    <cellStyle name="Percent 0.0% Long Underline" xfId="2223"/>
    <cellStyle name="Percent 0.00%" xfId="2224"/>
    <cellStyle name="Percent 0.00% Long Underline" xfId="2225"/>
    <cellStyle name="Percent 0.000%" xfId="2226"/>
    <cellStyle name="Percent 0.000% Long Underline" xfId="2227"/>
    <cellStyle name="Percent 2" xfId="2228"/>
    <cellStyle name="Percent 2 2" xfId="2229"/>
    <cellStyle name="Percent 2 2 2" xfId="2230"/>
    <cellStyle name="Percent 2 2 2 2" xfId="2231"/>
    <cellStyle name="Percent 2 2 2 3" xfId="3725"/>
    <cellStyle name="Percent 2 2 3" xfId="2232"/>
    <cellStyle name="Percent 2 2 4" xfId="3724"/>
    <cellStyle name="Percent 2 3" xfId="2233"/>
    <cellStyle name="Percent 2 4" xfId="2234"/>
    <cellStyle name="Percent 2 5" xfId="2235"/>
    <cellStyle name="Percent 3" xfId="2236"/>
    <cellStyle name="Percent 3 2" xfId="2237"/>
    <cellStyle name="Percent 3 3" xfId="3726"/>
    <cellStyle name="Percent 4" xfId="2238"/>
    <cellStyle name="Percent 4 2" xfId="2239"/>
    <cellStyle name="Percent 4 3" xfId="3727"/>
    <cellStyle name="Percent 5" xfId="2240"/>
    <cellStyle name="Percent 5 2" xfId="2241"/>
    <cellStyle name="Percent 5 3" xfId="3728"/>
    <cellStyle name="Percent 6" xfId="2242"/>
    <cellStyle name="Percent 6 2" xfId="2243"/>
    <cellStyle name="Percent 6 3" xfId="3729"/>
    <cellStyle name="Percent 7" xfId="2244"/>
    <cellStyle name="Percent 7 2" xfId="2245"/>
    <cellStyle name="Percent 7 3" xfId="3730"/>
    <cellStyle name="Percent 8" xfId="2246"/>
    <cellStyle name="Percent 8 2" xfId="2247"/>
    <cellStyle name="Percent 8 3" xfId="3731"/>
    <cellStyle name="percentage" xfId="2248"/>
    <cellStyle name="Percentuale 2" xfId="2249"/>
    <cellStyle name="Pevní" xfId="2250"/>
    <cellStyle name="Pourcentage 2" xfId="2251"/>
    <cellStyle name="Pourcentage 2 2" xfId="2252"/>
    <cellStyle name="Poznámka" xfId="2253"/>
    <cellStyle name="Pozycje" xfId="2254"/>
    <cellStyle name="PrePop Currency (0)" xfId="2255"/>
    <cellStyle name="PrePop Currency (0) 2" xfId="2256"/>
    <cellStyle name="PrePop Currency (2)" xfId="2257"/>
    <cellStyle name="PrePop Currency (2) 2" xfId="2258"/>
    <cellStyle name="PrePop Units (0)" xfId="2259"/>
    <cellStyle name="PrePop Units (0) 2" xfId="2260"/>
    <cellStyle name="PrePop Units (1)" xfId="2261"/>
    <cellStyle name="PrePop Units (1) 2" xfId="2262"/>
    <cellStyle name="PrePop Units (2)" xfId="2263"/>
    <cellStyle name="PrePop Units (2) 2" xfId="2264"/>
    <cellStyle name="pricing" xfId="2265"/>
    <cellStyle name="Procenta" xfId="2266"/>
    <cellStyle name="Product Header" xfId="2267"/>
    <cellStyle name="Profile" xfId="2268"/>
    <cellStyle name="Propojená buňka" xfId="2269"/>
    <cellStyle name="PSChar" xfId="2270"/>
    <cellStyle name="PSDate" xfId="2271"/>
    <cellStyle name="PSDec" xfId="2272"/>
    <cellStyle name="PSHeading" xfId="2273"/>
    <cellStyle name="PSInt" xfId="2274"/>
    <cellStyle name="PSSpacer" xfId="2275"/>
    <cellStyle name="Quantity" xfId="2276"/>
    <cellStyle name="Rate" xfId="2277"/>
    <cellStyle name="Ref" xfId="2278"/>
    <cellStyle name="Ref Numbers" xfId="2279"/>
    <cellStyle name="Reference" xfId="2280"/>
    <cellStyle name="ReportTitlePrompt" xfId="2281"/>
    <cellStyle name="ReportTitleValue" xfId="2282"/>
    <cellStyle name="Reset  - Style4" xfId="2283"/>
    <cellStyle name="Reset  - Style7" xfId="2284"/>
    <cellStyle name="RevList" xfId="2285"/>
    <cellStyle name="RowAcctAbovePrompt" xfId="2286"/>
    <cellStyle name="RowAcctSOBAbovePrompt" xfId="2287"/>
    <cellStyle name="RowAcctSOBValue" xfId="2288"/>
    <cellStyle name="RowAcctValue" xfId="2289"/>
    <cellStyle name="RowAttrAbovePrompt" xfId="2290"/>
    <cellStyle name="RowAttrValue" xfId="2291"/>
    <cellStyle name="RowColSetAbovePrompt" xfId="2292"/>
    <cellStyle name="RowColSetLeftPrompt" xfId="2293"/>
    <cellStyle name="RowColSetValue" xfId="2294"/>
    <cellStyle name="RowLeftPrompt" xfId="2295"/>
    <cellStyle name="s" xfId="2296"/>
    <cellStyle name="s]_x000d__x000a_;run=c:\smartctr\SmartCtr_x000d__x000a_Beep=yes_x000d__x000a_NullPort=None_x000d__x000a_BorderWidth=1_x000d__x000a_CursorBlinkRate=590_x000d__x000a_DoubleClickSpeed=452_x000d__x000a_Progr" xfId="2297"/>
    <cellStyle name="Ś…‹ćŘ‚č [0.00]_laroux" xfId="2298"/>
    <cellStyle name="Ś…‹ćŘ‚č_laroux" xfId="2299"/>
    <cellStyle name="Salida" xfId="2300"/>
    <cellStyle name="SampleUsingFormatMask" xfId="2301"/>
    <cellStyle name="SampleWithNoFormatMask" xfId="2302"/>
    <cellStyle name="SAPBEXaggData" xfId="2303"/>
    <cellStyle name="SAPBEXaggDataEmph" xfId="2304"/>
    <cellStyle name="SAPBEXaggItem" xfId="2305"/>
    <cellStyle name="SAPBEXaggItemX" xfId="2306"/>
    <cellStyle name="SAPBEXchaText" xfId="2307"/>
    <cellStyle name="SAPBEXexcBad7" xfId="2308"/>
    <cellStyle name="SAPBEXexcBad8" xfId="2309"/>
    <cellStyle name="SAPBEXexcBad9" xfId="2310"/>
    <cellStyle name="SAPBEXexcCritical4" xfId="2311"/>
    <cellStyle name="SAPBEXexcCritical5" xfId="2312"/>
    <cellStyle name="SAPBEXexcCritical6" xfId="2313"/>
    <cellStyle name="SAPBEXexcGood1" xfId="2314"/>
    <cellStyle name="SAPBEXexcGood2" xfId="2315"/>
    <cellStyle name="SAPBEXexcGood3" xfId="2316"/>
    <cellStyle name="SAPBEXfilterDrill" xfId="2317"/>
    <cellStyle name="SAPBEXfilterItem" xfId="2318"/>
    <cellStyle name="SAPBEXfilterText" xfId="2319"/>
    <cellStyle name="SAPBEXformats" xfId="2320"/>
    <cellStyle name="SAPBEXheaderItem" xfId="2321"/>
    <cellStyle name="SAPBEXheaderText" xfId="2322"/>
    <cellStyle name="SAPBEXHLevel0" xfId="2323"/>
    <cellStyle name="SAPBEXHLevel0X" xfId="2324"/>
    <cellStyle name="SAPBEXHLevel1" xfId="2325"/>
    <cellStyle name="SAPBEXHLevel1X" xfId="2326"/>
    <cellStyle name="SAPBEXHLevel2" xfId="2327"/>
    <cellStyle name="SAPBEXHLevel2X" xfId="2328"/>
    <cellStyle name="SAPBEXHLevel3" xfId="2329"/>
    <cellStyle name="SAPBEXHLevel3X" xfId="2330"/>
    <cellStyle name="SAPBEXinputData" xfId="2331"/>
    <cellStyle name="SAPBEXresData" xfId="2332"/>
    <cellStyle name="SAPBEXresDataEmph" xfId="2333"/>
    <cellStyle name="SAPBEXresItem" xfId="2334"/>
    <cellStyle name="SAPBEXresItemX" xfId="2335"/>
    <cellStyle name="SAPBEXstdData" xfId="2336"/>
    <cellStyle name="SAPBEXstdData 2" xfId="2337"/>
    <cellStyle name="SAPBEXstdDataEmph" xfId="2338"/>
    <cellStyle name="SAPBEXstdItem" xfId="2339"/>
    <cellStyle name="SAPBEXstdItem 2" xfId="2340"/>
    <cellStyle name="SAPBEXstdItemX" xfId="2341"/>
    <cellStyle name="SAPBEXtitle" xfId="2342"/>
    <cellStyle name="SAPBEXundefined" xfId="2343"/>
    <cellStyle name="Satisfaisant" xfId="2344"/>
    <cellStyle name="Satisfaisant 2" xfId="2345"/>
    <cellStyle name="section" xfId="2346"/>
    <cellStyle name="Section Heading" xfId="2347"/>
    <cellStyle name="SEM-BPS-data" xfId="2348"/>
    <cellStyle name="SEM-BPS-head" xfId="2349"/>
    <cellStyle name="SEM-BPS-headdata" xfId="2350"/>
    <cellStyle name="SEM-BPS-headkey" xfId="2351"/>
    <cellStyle name="SEM-BPS-input-on" xfId="2352"/>
    <cellStyle name="SEM-BPS-key" xfId="2353"/>
    <cellStyle name="SEM-BPS-sub1" xfId="2354"/>
    <cellStyle name="SEM-BPS-sub2" xfId="2355"/>
    <cellStyle name="SEM-BPS-total" xfId="2356"/>
    <cellStyle name="shade" xfId="2357"/>
    <cellStyle name="Shaded" xfId="2358"/>
    <cellStyle name="SHEET2" xfId="2359"/>
    <cellStyle name="Short $" xfId="2360"/>
    <cellStyle name="Smart Bold" xfId="2361"/>
    <cellStyle name="Smart Bold 2" xfId="2362"/>
    <cellStyle name="Smart Bold 3" xfId="2363"/>
    <cellStyle name="Smart Bold 3 2" xfId="2364"/>
    <cellStyle name="Smart Bold 3 3" xfId="3733"/>
    <cellStyle name="Smart Bold 4" xfId="3732"/>
    <cellStyle name="Smart Forecast" xfId="2365"/>
    <cellStyle name="Smart Forecast 2" xfId="2366"/>
    <cellStyle name="Smart Forecast 2 2" xfId="2367"/>
    <cellStyle name="Smart Forecast 2 3" xfId="3735"/>
    <cellStyle name="Smart Forecast 3" xfId="2368"/>
    <cellStyle name="Smart Forecast 4" xfId="3734"/>
    <cellStyle name="Smart General" xfId="2369"/>
    <cellStyle name="Smart General 2" xfId="2370"/>
    <cellStyle name="Smart General 2 2" xfId="3737"/>
    <cellStyle name="Smart General 3" xfId="3736"/>
    <cellStyle name="Smart Highlight" xfId="2371"/>
    <cellStyle name="Smart Highlight 2" xfId="2372"/>
    <cellStyle name="Smart Highlight 2 2" xfId="2373"/>
    <cellStyle name="Smart Highlight 2 3" xfId="3739"/>
    <cellStyle name="Smart Highlight 3" xfId="2374"/>
    <cellStyle name="Smart Highlight 4" xfId="3738"/>
    <cellStyle name="Smart Percent" xfId="2375"/>
    <cellStyle name="Smart Percent 2" xfId="3740"/>
    <cellStyle name="Smart Source" xfId="2376"/>
    <cellStyle name="Smart Source 2" xfId="2377"/>
    <cellStyle name="Smart Source 2 2" xfId="3742"/>
    <cellStyle name="Smart Source 3" xfId="3741"/>
    <cellStyle name="Smart Source 4" xfId="2378"/>
    <cellStyle name="Smart Source 4 2" xfId="3743"/>
    <cellStyle name="Smart Subtitle 1" xfId="2379"/>
    <cellStyle name="Smart Subtitle 1 18 2" xfId="2380"/>
    <cellStyle name="Smart Subtitle 1 18 2 2" xfId="2381"/>
    <cellStyle name="Smart Subtitle 1 18 2 3" xfId="3745"/>
    <cellStyle name="Smart Subtitle 1 2" xfId="2382"/>
    <cellStyle name="Smart Subtitle 1 2 2" xfId="2383"/>
    <cellStyle name="Smart Subtitle 1 2 3" xfId="3746"/>
    <cellStyle name="Smart Subtitle 1 3" xfId="2384"/>
    <cellStyle name="Smart Subtitle 1 3 2" xfId="2385"/>
    <cellStyle name="Smart Subtitle 1 3 3" xfId="3747"/>
    <cellStyle name="Smart Subtitle 1 4" xfId="2386"/>
    <cellStyle name="Smart Subtitle 1 4 2" xfId="2387"/>
    <cellStyle name="Smart Subtitle 1 4 3" xfId="3748"/>
    <cellStyle name="Smart Subtitle 1 5" xfId="2388"/>
    <cellStyle name="Smart Subtitle 1 6" xfId="3744"/>
    <cellStyle name="Smart Subtitle 2" xfId="2389"/>
    <cellStyle name="Smart Subtitle 2 2" xfId="2390"/>
    <cellStyle name="Smart Subtitle 2 2 2" xfId="2391"/>
    <cellStyle name="Smart Subtitle 2 2 3" xfId="3750"/>
    <cellStyle name="Smart Subtitle 2 3" xfId="2392"/>
    <cellStyle name="Smart Subtitle 2 4" xfId="3749"/>
    <cellStyle name="Smart Subtotal" xfId="2393"/>
    <cellStyle name="Smart Subtotal 2" xfId="2394"/>
    <cellStyle name="Smart Subtotal 3" xfId="3751"/>
    <cellStyle name="Smart Title" xfId="2395"/>
    <cellStyle name="Smart Title 10" xfId="2396"/>
    <cellStyle name="Smart Title 10 2" xfId="2397"/>
    <cellStyle name="Smart Title 10 3" xfId="3753"/>
    <cellStyle name="Smart Title 11" xfId="2398"/>
    <cellStyle name="Smart Title 12" xfId="3752"/>
    <cellStyle name="Smart Title 2" xfId="2399"/>
    <cellStyle name="Smart Title 2 2" xfId="2400"/>
    <cellStyle name="Smart Title 2 3" xfId="3754"/>
    <cellStyle name="Smart Title 26 2" xfId="2401"/>
    <cellStyle name="Smart Title 26 2 2" xfId="2402"/>
    <cellStyle name="Smart Title 26 2 3" xfId="3755"/>
    <cellStyle name="Smart Title 3" xfId="2403"/>
    <cellStyle name="Smart Title 3 2" xfId="2404"/>
    <cellStyle name="Smart Title 3 3" xfId="3756"/>
    <cellStyle name="Smart Title 4" xfId="2405"/>
    <cellStyle name="Smart Title 4 2" xfId="2406"/>
    <cellStyle name="Smart Title 4 3" xfId="3757"/>
    <cellStyle name="Smart Title 5" xfId="2407"/>
    <cellStyle name="Smart Title 5 2" xfId="2408"/>
    <cellStyle name="Smart Title 5 2 2" xfId="2409"/>
    <cellStyle name="Smart Title 5 2 3" xfId="3759"/>
    <cellStyle name="Smart Title 5 3" xfId="2410"/>
    <cellStyle name="Smart Title 5 4" xfId="3758"/>
    <cellStyle name="Smart Title 6" xfId="2411"/>
    <cellStyle name="Smart Title 6 2" xfId="2412"/>
    <cellStyle name="Smart Title 6 3" xfId="3760"/>
    <cellStyle name="Smart Title 7" xfId="2413"/>
    <cellStyle name="Smart Title 7 2" xfId="2414"/>
    <cellStyle name="Smart Title 7 3" xfId="3761"/>
    <cellStyle name="Smart Title 8" xfId="2415"/>
    <cellStyle name="Smart Title 8 2" xfId="2416"/>
    <cellStyle name="Smart Title 8 2 2" xfId="2417"/>
    <cellStyle name="Smart Title 8 2 3" xfId="3763"/>
    <cellStyle name="Smart Title 8 3" xfId="2418"/>
    <cellStyle name="Smart Title 8 4" xfId="3762"/>
    <cellStyle name="Smart Title 9" xfId="2419"/>
    <cellStyle name="Smart Title 9 2" xfId="2420"/>
    <cellStyle name="Smart Title 9 3" xfId="3764"/>
    <cellStyle name="Smart Total" xfId="2421"/>
    <cellStyle name="Smart Total 2" xfId="2422"/>
    <cellStyle name="Smart Total 2 2" xfId="2423"/>
    <cellStyle name="Smart Total 2 3" xfId="3766"/>
    <cellStyle name="Smart Total 3" xfId="2424"/>
    <cellStyle name="Smart Total 3 2" xfId="2425"/>
    <cellStyle name="Smart Total 3 3" xfId="3767"/>
    <cellStyle name="Smart Total 4" xfId="2426"/>
    <cellStyle name="Smart Total 5" xfId="3765"/>
    <cellStyle name="Sortie" xfId="2427"/>
    <cellStyle name="Sortie 2" xfId="2428"/>
    <cellStyle name="Source Line" xfId="2429"/>
    <cellStyle name="Správně" xfId="2430"/>
    <cellStyle name="SS Col Hdr" xfId="2431"/>
    <cellStyle name="SS Dim 1 Blank" xfId="2432"/>
    <cellStyle name="SS Dim 1 Title" xfId="2433"/>
    <cellStyle name="SS Dim 1 Value" xfId="2434"/>
    <cellStyle name="SS Dim 2 Blank" xfId="2435"/>
    <cellStyle name="SS Dim 2 Title" xfId="2436"/>
    <cellStyle name="SS Dim 2 Value" xfId="2437"/>
    <cellStyle name="SS Dim 3 Blank" xfId="2438"/>
    <cellStyle name="SS Dim 3 Title" xfId="2439"/>
    <cellStyle name="SS Dim 3 Value" xfId="2440"/>
    <cellStyle name="SS Dim 4 Blank" xfId="2441"/>
    <cellStyle name="SS Dim 4 Title" xfId="2442"/>
    <cellStyle name="SS Dim 4 Value" xfId="2443"/>
    <cellStyle name="SS Dim 5 Blank" xfId="2444"/>
    <cellStyle name="SS Dim 5 Title" xfId="2445"/>
    <cellStyle name="SS Dim 5 Value" xfId="2446"/>
    <cellStyle name="SS Other Measure" xfId="2447"/>
    <cellStyle name="SS Sum Measure" xfId="2448"/>
    <cellStyle name="SS Unbound Dim" xfId="2449"/>
    <cellStyle name="SS WAvg Measure" xfId="2450"/>
    <cellStyle name="Standaard 2" xfId="2451"/>
    <cellStyle name="Standaard_Afschrijving LTP F09 PF2 2" xfId="2452"/>
    <cellStyle name="STANDARD" xfId="2453"/>
    <cellStyle name="Stijl 1" xfId="2454"/>
    <cellStyle name="Stile 1" xfId="2455"/>
    <cellStyle name="Styl 1" xfId="2456"/>
    <cellStyle name="Style 1" xfId="2457"/>
    <cellStyle name="Style 1 2" xfId="2458"/>
    <cellStyle name="Style 1 3" xfId="2459"/>
    <cellStyle name="Style 10" xfId="2460"/>
    <cellStyle name="Style 2" xfId="2461"/>
    <cellStyle name="Style 3" xfId="2462"/>
    <cellStyle name="Style 4" xfId="2463"/>
    <cellStyle name="Style 5" xfId="2464"/>
    <cellStyle name="Style 6" xfId="2465"/>
    <cellStyle name="Style 7" xfId="2466"/>
    <cellStyle name="Style 8" xfId="2467"/>
    <cellStyle name="Style 9" xfId="2468"/>
    <cellStyle name="Sub Heading" xfId="2469"/>
    <cellStyle name="Sub_Heading" xfId="2470"/>
    <cellStyle name="subhead" xfId="2471"/>
    <cellStyle name="Subtotal" xfId="2472"/>
    <cellStyle name="T" xfId="2473"/>
    <cellStyle name="Table  - Style5" xfId="2474"/>
    <cellStyle name="Table  - Style6" xfId="2475"/>
    <cellStyle name="Table Heading" xfId="2476"/>
    <cellStyle name="TableBorder" xfId="2477"/>
    <cellStyle name="Testo avviso" xfId="2478"/>
    <cellStyle name="Testo avviso 2" xfId="2479"/>
    <cellStyle name="Testo avviso 3" xfId="2480"/>
    <cellStyle name="Testo avviso 4" xfId="2481"/>
    <cellStyle name="Testo descrittivo" xfId="2482"/>
    <cellStyle name="Testo descrittivo 2" xfId="2483"/>
    <cellStyle name="Testo descrittivo 3" xfId="2484"/>
    <cellStyle name="Testo descrittivo 4" xfId="2485"/>
    <cellStyle name="Testo descrittivo 5" xfId="2486"/>
    <cellStyle name="Text" xfId="2487"/>
    <cellStyle name="Text 2" xfId="2488"/>
    <cellStyle name="Text Indent A" xfId="2489"/>
    <cellStyle name="Text Indent B" xfId="2490"/>
    <cellStyle name="Text Indent B 2" xfId="2491"/>
    <cellStyle name="Text Indent C" xfId="2492"/>
    <cellStyle name="Text Indent C 2" xfId="2493"/>
    <cellStyle name="TEXT MERGED CELLS" xfId="2494"/>
    <cellStyle name="Text upozornění" xfId="2495"/>
    <cellStyle name="text_Book2" xfId="2496"/>
    <cellStyle name="Texte explicatif" xfId="2497"/>
    <cellStyle name="Texte explicatif 2" xfId="2498"/>
    <cellStyle name="Texto de advertencia" xfId="2499"/>
    <cellStyle name="Texto explicativo" xfId="2500"/>
    <cellStyle name="þ_x001d_ð%&amp;“ý•&amp;Œýx_x0001_‚_x0007_å_x000e__x0007__x0001__x0001_" xfId="2501"/>
    <cellStyle name="þ_x001d_ð›_x000c_#ý_x000b__x000d__x001c_ýU_x0001_Ë3_x001e_5_x0007__x0001__x0001_" xfId="2502"/>
    <cellStyle name="þ_x001d_ð²_x000c_3ý&quot;_x000d_,ýU_x0001_·1î2_x0007__x0001__x0001_" xfId="2503"/>
    <cellStyle name="þ_x001d_ðÕ_x0009_Xÿ_x0005__x000d_%ÿU_x0001_m)¾*_x0007__x0001__x0001_" xfId="2504"/>
    <cellStyle name="Tickmark" xfId="2505"/>
    <cellStyle name="Times New Roman" xfId="2506"/>
    <cellStyle name="Tit Revised" xfId="2507"/>
    <cellStyle name="Tit. Anno (G)" xfId="2508"/>
    <cellStyle name="Tit. Anno Pr." xfId="2509"/>
    <cellStyle name="Tit. Budget" xfId="2510"/>
    <cellStyle name="Tit. Sezione" xfId="2511"/>
    <cellStyle name="Titel" xfId="2512"/>
    <cellStyle name="Title" xfId="2513"/>
    <cellStyle name="Title  - Style1" xfId="2514"/>
    <cellStyle name="Title  - Style6" xfId="2515"/>
    <cellStyle name="Title 2" xfId="2516"/>
    <cellStyle name="Title 2 2" xfId="2517"/>
    <cellStyle name="Title 2 2 2" xfId="2518"/>
    <cellStyle name="Title 2 2 3" xfId="3768"/>
    <cellStyle name="Title 3" xfId="2519"/>
    <cellStyle name="Title Line" xfId="2520"/>
    <cellStyle name="Title_2012售房收益税务调整_2013.2.20" xfId="2521"/>
    <cellStyle name="Titolo" xfId="2522"/>
    <cellStyle name="Titolo 1" xfId="2523"/>
    <cellStyle name="Titolo 1 2" xfId="2524"/>
    <cellStyle name="Titolo 1 3" xfId="2525"/>
    <cellStyle name="Titolo 1 4" xfId="2526"/>
    <cellStyle name="Titolo 1 5" xfId="2527"/>
    <cellStyle name="Titolo 1 5 2" xfId="2528"/>
    <cellStyle name="Titolo 1 5 3" xfId="3769"/>
    <cellStyle name="Titolo 2" xfId="2529"/>
    <cellStyle name="Titolo 2 2" xfId="2530"/>
    <cellStyle name="Titolo 2 3" xfId="2531"/>
    <cellStyle name="Titolo 2 4" xfId="2532"/>
    <cellStyle name="Titolo 2 5" xfId="2533"/>
    <cellStyle name="Titolo 2 5 2" xfId="2534"/>
    <cellStyle name="Titolo 2 5 3" xfId="3770"/>
    <cellStyle name="Titolo 3" xfId="2535"/>
    <cellStyle name="Titolo 3 2" xfId="2536"/>
    <cellStyle name="Titolo 3 3" xfId="2537"/>
    <cellStyle name="Titolo 3 4" xfId="2538"/>
    <cellStyle name="Titolo 3 5" xfId="2539"/>
    <cellStyle name="Titolo 3 5 2" xfId="2540"/>
    <cellStyle name="Titolo 3 5 3" xfId="3771"/>
    <cellStyle name="Titolo 4" xfId="2541"/>
    <cellStyle name="Titolo 4 2" xfId="2542"/>
    <cellStyle name="Titolo 4 3" xfId="2543"/>
    <cellStyle name="Titolo 4 4" xfId="2544"/>
    <cellStyle name="Titolo 4 5" xfId="2545"/>
    <cellStyle name="Titolo 4 5 2" xfId="2546"/>
    <cellStyle name="Titolo 4 5 3" xfId="3772"/>
    <cellStyle name="Titolo 5" xfId="2547"/>
    <cellStyle name="Titolo 6" xfId="2548"/>
    <cellStyle name="Titolo 7" xfId="2549"/>
    <cellStyle name="Titolo 8" xfId="2550"/>
    <cellStyle name="Titolo 8 2" xfId="2551"/>
    <cellStyle name="Titolo 8 3" xfId="3773"/>
    <cellStyle name="Titre" xfId="2552"/>
    <cellStyle name="Titre 2" xfId="2553"/>
    <cellStyle name="Titre 1" xfId="2554"/>
    <cellStyle name="Titre 1 2" xfId="2555"/>
    <cellStyle name="Titre 2" xfId="2556"/>
    <cellStyle name="Titre 2 2" xfId="2557"/>
    <cellStyle name="Titre 3" xfId="2558"/>
    <cellStyle name="Titre 3 2" xfId="2559"/>
    <cellStyle name="Titre 4" xfId="2560"/>
    <cellStyle name="Titre 4 2" xfId="2561"/>
    <cellStyle name="Título" xfId="2562"/>
    <cellStyle name="Título 1" xfId="2563"/>
    <cellStyle name="Título 2" xfId="2564"/>
    <cellStyle name="Título 3" xfId="2565"/>
    <cellStyle name="Tms Rmn" xfId="2566"/>
    <cellStyle name="Top Row" xfId="2567"/>
    <cellStyle name="Totaal" xfId="2568"/>
    <cellStyle name="Total" xfId="2569"/>
    <cellStyle name="Total 2" xfId="2570"/>
    <cellStyle name="Total 2 2" xfId="2571"/>
    <cellStyle name="Total 2 2 2" xfId="2572"/>
    <cellStyle name="Total 2 2 3" xfId="3774"/>
    <cellStyle name="Total 3" xfId="2573"/>
    <cellStyle name="Total 3 2" xfId="2574"/>
    <cellStyle name="Total 3 3" xfId="3775"/>
    <cellStyle name="Total 4" xfId="2575"/>
    <cellStyle name="Total Row" xfId="2576"/>
    <cellStyle name="Total_2012售房收益税务调整_2013.2.20" xfId="2577"/>
    <cellStyle name="Totale" xfId="2578"/>
    <cellStyle name="Totale 2" xfId="2579"/>
    <cellStyle name="Totale 3" xfId="2580"/>
    <cellStyle name="Totale 4" xfId="2581"/>
    <cellStyle name="Totale 5" xfId="2582"/>
    <cellStyle name="Totale 5 2" xfId="2583"/>
    <cellStyle name="Totale 5 3" xfId="3776"/>
    <cellStyle name="TotCol - Style5" xfId="2584"/>
    <cellStyle name="TotCol - Style7" xfId="2585"/>
    <cellStyle name="TotRow - Style4" xfId="2586"/>
    <cellStyle name="TotRow - Style8" xfId="2587"/>
    <cellStyle name="Tusental (0)_pldt" xfId="2588"/>
    <cellStyle name="Tusental_pldt" xfId="2589"/>
    <cellStyle name="Ù+" xfId="2590"/>
    <cellStyle name="Ù┼" xfId="2591"/>
    <cellStyle name="Uitvoer" xfId="2592"/>
    <cellStyle name="Undefiniert" xfId="2593"/>
    <cellStyle name="UploadThisRowValue" xfId="2594"/>
    <cellStyle name="User_Defined_C" xfId="2595"/>
    <cellStyle name="Validator" xfId="2596"/>
    <cellStyle name="Validator 2" xfId="2597"/>
    <cellStyle name="Valore non valido" xfId="2598"/>
    <cellStyle name="Valore non valido 2" xfId="2599"/>
    <cellStyle name="Valore non valido 3" xfId="2600"/>
    <cellStyle name="Valore non valido 4" xfId="2601"/>
    <cellStyle name="Valore non valido 5" xfId="2602"/>
    <cellStyle name="Valore valido" xfId="2603"/>
    <cellStyle name="Valore valido 2" xfId="2604"/>
    <cellStyle name="Valore valido 3" xfId="2605"/>
    <cellStyle name="Valore valido 4" xfId="2606"/>
    <cellStyle name="Valore valido 5" xfId="2607"/>
    <cellStyle name="Value" xfId="2608"/>
    <cellStyle name="Valuta (0)_0198" xfId="2609"/>
    <cellStyle name="Valuta_laroux" xfId="2610"/>
    <cellStyle name="Vérification" xfId="2611"/>
    <cellStyle name="Vérification 2" xfId="2612"/>
    <cellStyle name="Verklarende tekst" xfId="2613"/>
    <cellStyle name="Vstup" xfId="2614"/>
    <cellStyle name="Výpočet" xfId="2615"/>
    <cellStyle name="Výstup" xfId="2616"/>
    <cellStyle name="Vysvětlující text" xfId="2617"/>
    <cellStyle name="W?rung [0]_?zen" xfId="2618"/>
    <cellStyle name="W?rung_?zen" xfId="2619"/>
    <cellStyle name="Waarschuwingstekst" xfId="2620"/>
    <cellStyle name="Währung [0]_200999" xfId="2621"/>
    <cellStyle name="Wahrung [0]_S0 DD1" xfId="2622"/>
    <cellStyle name="Währung_ Projektnummern 9697 EM" xfId="2623"/>
    <cellStyle name="Wahrung_S0 DD1" xfId="2624"/>
    <cellStyle name="Walutowy [0]_laroux" xfId="2625"/>
    <cellStyle name="Walutowy_laroux" xfId="2626"/>
    <cellStyle name="Warning Text" xfId="2627"/>
    <cellStyle name="Warning Text 2" xfId="2628"/>
    <cellStyle name="Warning Text 3" xfId="2629"/>
    <cellStyle name="W鋒rung [0]_laroux" xfId="2630"/>
    <cellStyle name="W鋒rung_laroux" xfId="2631"/>
    <cellStyle name="W鄣rung [0]_PLDT" xfId="2632"/>
    <cellStyle name="W鄣rung_PLDT" xfId="2633"/>
    <cellStyle name="YY.MM" xfId="2634"/>
    <cellStyle name="Zvýraznění 1" xfId="2635"/>
    <cellStyle name="Zvýraznění 2" xfId="2636"/>
    <cellStyle name="Zvýraznění 3" xfId="2637"/>
    <cellStyle name="Zvýraznění 4" xfId="2638"/>
    <cellStyle name="Zvýraznění 5" xfId="2639"/>
    <cellStyle name="Zvýraznění 6" xfId="2640"/>
    <cellStyle name="Акцент1" xfId="2641"/>
    <cellStyle name="Акцент2" xfId="2642"/>
    <cellStyle name="Акцент3" xfId="2643"/>
    <cellStyle name="Акцент4" xfId="2644"/>
    <cellStyle name="Акцент5" xfId="2645"/>
    <cellStyle name="Акцент6" xfId="2646"/>
    <cellStyle name="Ввод " xfId="2647"/>
    <cellStyle name="Вывод" xfId="2648"/>
    <cellStyle name="Вычисление" xfId="2649"/>
    <cellStyle name="Гиперссылка_questions to Popov Oleg_MTCE 7620010" xfId="2650"/>
    <cellStyle name="Заголовок 1" xfId="2651"/>
    <cellStyle name="Заголовок 2" xfId="2652"/>
    <cellStyle name="Заголовок 3" xfId="2653"/>
    <cellStyle name="Заголовок 4" xfId="2654"/>
    <cellStyle name="Итог" xfId="2655"/>
    <cellStyle name="Контрольная ячейка" xfId="2656"/>
    <cellStyle name="Название" xfId="2657"/>
    <cellStyle name="Нейтральный" xfId="2658"/>
    <cellStyle name="Обычный_1400 J. Barsukova" xfId="2659"/>
    <cellStyle name="Плохой" xfId="2660"/>
    <cellStyle name="Пояснение" xfId="2661"/>
    <cellStyle name="Примечание" xfId="2662"/>
    <cellStyle name="Связанная ячейка" xfId="2663"/>
    <cellStyle name="Текст предупреждения" xfId="2664"/>
    <cellStyle name="Финансовый_questions to Popov Oleg_MTCE 7620010" xfId="2665"/>
    <cellStyle name="Хороший" xfId="2666"/>
    <cellStyle name="アクセント 1" xfId="2667"/>
    <cellStyle name="アクセント 2" xfId="2668"/>
    <cellStyle name="アクセント 3" xfId="2669"/>
    <cellStyle name="アクセント 4" xfId="2670"/>
    <cellStyle name="アクセント 5" xfId="2671"/>
    <cellStyle name="アクセント 6" xfId="2672"/>
    <cellStyle name="タイトル" xfId="2673"/>
    <cellStyle name="チェック セル" xfId="2674"/>
    <cellStyle name="どちらでもない" xfId="2675"/>
    <cellStyle name="メモ" xfId="2676"/>
    <cellStyle name="リンク セル" xfId="2677"/>
    <cellStyle name="百分比 2" xfId="2678"/>
    <cellStyle name="百分比 2 2" xfId="2679"/>
    <cellStyle name="百分比 2 2 2" xfId="2680"/>
    <cellStyle name="百分比 2 3" xfId="2681"/>
    <cellStyle name="百分比 3" xfId="2682"/>
    <cellStyle name="百分比 3 2" xfId="2683"/>
    <cellStyle name="百分比 4" xfId="2684"/>
    <cellStyle name="百分比 4 2" xfId="2685"/>
    <cellStyle name="百分比 5" xfId="52"/>
    <cellStyle name="百分比 6" xfId="2686"/>
    <cellStyle name="百分比 7" xfId="3777"/>
    <cellStyle name="百分比 8" xfId="3973"/>
    <cellStyle name="備註" xfId="2687"/>
    <cellStyle name="備註 2" xfId="2688"/>
    <cellStyle name="标题 1" xfId="3" builtinId="16" customBuiltin="1"/>
    <cellStyle name="标题 1 10" xfId="2689"/>
    <cellStyle name="标题 1 11" xfId="2690"/>
    <cellStyle name="标题 1 12" xfId="2691"/>
    <cellStyle name="标题 1 2" xfId="2692"/>
    <cellStyle name="标题 1 2 2" xfId="2693"/>
    <cellStyle name="标题 1 2 2 2" xfId="2694"/>
    <cellStyle name="标题 1 2 2 3" xfId="2695"/>
    <cellStyle name="标题 1 2 2 4" xfId="3778"/>
    <cellStyle name="标题 1 2 3" xfId="2696"/>
    <cellStyle name="标题 1 2 3 2" xfId="2697"/>
    <cellStyle name="标题 1 2 3 3" xfId="3779"/>
    <cellStyle name="标题 1 2 4" xfId="2698"/>
    <cellStyle name="标题 1 3" xfId="2699"/>
    <cellStyle name="标题 1 3 2" xfId="2700"/>
    <cellStyle name="标题 1 4" xfId="2701"/>
    <cellStyle name="标题 1 4 2" xfId="2702"/>
    <cellStyle name="标题 1 4 3" xfId="2703"/>
    <cellStyle name="标题 1 4 4" xfId="3780"/>
    <cellStyle name="标题 1 5" xfId="2704"/>
    <cellStyle name="标题 1 5 2" xfId="2705"/>
    <cellStyle name="标题 1 5 3" xfId="2706"/>
    <cellStyle name="标题 1 5 4" xfId="3781"/>
    <cellStyle name="标题 1 6" xfId="2707"/>
    <cellStyle name="标题 1 7" xfId="2708"/>
    <cellStyle name="标题 1 8" xfId="2709"/>
    <cellStyle name="标题 1 9" xfId="2710"/>
    <cellStyle name="标题 10" xfId="2711"/>
    <cellStyle name="标题 11" xfId="2712"/>
    <cellStyle name="标题 12" xfId="2713"/>
    <cellStyle name="标题 13" xfId="2714"/>
    <cellStyle name="标题 14" xfId="2715"/>
    <cellStyle name="标题 15" xfId="2716"/>
    <cellStyle name="标题 16" xfId="3436"/>
    <cellStyle name="标题 2" xfId="4" builtinId="17" customBuiltin="1"/>
    <cellStyle name="标题 2 10" xfId="2717"/>
    <cellStyle name="标题 2 11" xfId="2718"/>
    <cellStyle name="标题 2 12" xfId="2719"/>
    <cellStyle name="标题 2 2" xfId="2720"/>
    <cellStyle name="标题 2 2 2" xfId="2721"/>
    <cellStyle name="标题 2 2 2 2" xfId="2722"/>
    <cellStyle name="标题 2 2 2 3" xfId="2723"/>
    <cellStyle name="标题 2 2 2 4" xfId="3782"/>
    <cellStyle name="标题 2 2 3" xfId="2724"/>
    <cellStyle name="标题 2 2 3 2" xfId="2725"/>
    <cellStyle name="标题 2 2 3 3" xfId="3783"/>
    <cellStyle name="标题 2 2 4" xfId="2726"/>
    <cellStyle name="标题 2 3" xfId="2727"/>
    <cellStyle name="标题 2 3 2" xfId="2728"/>
    <cellStyle name="标题 2 4" xfId="2729"/>
    <cellStyle name="标题 2 4 2" xfId="2730"/>
    <cellStyle name="标题 2 4 3" xfId="2731"/>
    <cellStyle name="标题 2 4 4" xfId="3784"/>
    <cellStyle name="标题 2 5" xfId="2732"/>
    <cellStyle name="标题 2 5 2" xfId="2733"/>
    <cellStyle name="标题 2 5 3" xfId="2734"/>
    <cellStyle name="标题 2 5 4" xfId="3785"/>
    <cellStyle name="标题 2 6" xfId="2735"/>
    <cellStyle name="标题 2 7" xfId="2736"/>
    <cellStyle name="标题 2 8" xfId="2737"/>
    <cellStyle name="标题 2 9" xfId="2738"/>
    <cellStyle name="标题 3" xfId="5" builtinId="18" customBuiltin="1"/>
    <cellStyle name="标题 3 10" xfId="2739"/>
    <cellStyle name="标题 3 11" xfId="2740"/>
    <cellStyle name="标题 3 12" xfId="2741"/>
    <cellStyle name="标题 3 2" xfId="2742"/>
    <cellStyle name="标题 3 2 2" xfId="2743"/>
    <cellStyle name="标题 3 2 2 2" xfId="2744"/>
    <cellStyle name="标题 3 2 2 3" xfId="2745"/>
    <cellStyle name="标题 3 2 2 4" xfId="3786"/>
    <cellStyle name="标题 3 2 3" xfId="2746"/>
    <cellStyle name="标题 3 2 3 2" xfId="2747"/>
    <cellStyle name="标题 3 2 3 3" xfId="3787"/>
    <cellStyle name="标题 3 2 4" xfId="2748"/>
    <cellStyle name="标题 3 3" xfId="2749"/>
    <cellStyle name="标题 3 3 2" xfId="2750"/>
    <cellStyle name="标题 3 4" xfId="2751"/>
    <cellStyle name="标题 3 4 2" xfId="2752"/>
    <cellStyle name="标题 3 4 3" xfId="2753"/>
    <cellStyle name="标题 3 4 4" xfId="3788"/>
    <cellStyle name="标题 3 5" xfId="2754"/>
    <cellStyle name="标题 3 5 2" xfId="2755"/>
    <cellStyle name="标题 3 5 3" xfId="2756"/>
    <cellStyle name="标题 3 5 4" xfId="3789"/>
    <cellStyle name="标题 3 6" xfId="2757"/>
    <cellStyle name="标题 3 7" xfId="2758"/>
    <cellStyle name="标题 3 8" xfId="2759"/>
    <cellStyle name="标题 3 9" xfId="2760"/>
    <cellStyle name="标题 4" xfId="6" builtinId="19" customBuiltin="1"/>
    <cellStyle name="标题 4 10" xfId="2761"/>
    <cellStyle name="标题 4 11" xfId="2762"/>
    <cellStyle name="标题 4 12" xfId="2763"/>
    <cellStyle name="标题 4 2" xfId="2764"/>
    <cellStyle name="标题 4 2 2" xfId="2765"/>
    <cellStyle name="标题 4 2 2 2" xfId="2766"/>
    <cellStyle name="标题 4 2 2 3" xfId="2767"/>
    <cellStyle name="标题 4 2 2 4" xfId="3790"/>
    <cellStyle name="标题 4 2 3" xfId="2768"/>
    <cellStyle name="标题 4 2 3 2" xfId="2769"/>
    <cellStyle name="标题 4 2 3 3" xfId="3791"/>
    <cellStyle name="标题 4 2 4" xfId="2770"/>
    <cellStyle name="标题 4 3" xfId="2771"/>
    <cellStyle name="标题 4 3 2" xfId="2772"/>
    <cellStyle name="标题 4 4" xfId="2773"/>
    <cellStyle name="标题 4 4 2" xfId="2774"/>
    <cellStyle name="标题 4 4 3" xfId="2775"/>
    <cellStyle name="标题 4 4 4" xfId="3792"/>
    <cellStyle name="标题 4 5" xfId="2776"/>
    <cellStyle name="标题 4 5 2" xfId="2777"/>
    <cellStyle name="标题 4 5 3" xfId="2778"/>
    <cellStyle name="标题 4 5 4" xfId="3793"/>
    <cellStyle name="标题 4 6" xfId="2779"/>
    <cellStyle name="标题 4 7" xfId="2780"/>
    <cellStyle name="标题 4 8" xfId="2781"/>
    <cellStyle name="标题 4 9" xfId="2782"/>
    <cellStyle name="标题 5" xfId="2783"/>
    <cellStyle name="标题 5 2" xfId="2784"/>
    <cellStyle name="标题 5 2 2" xfId="2785"/>
    <cellStyle name="标题 5 2 3" xfId="2786"/>
    <cellStyle name="标题 5 2 4" xfId="3794"/>
    <cellStyle name="标题 5 3" xfId="2787"/>
    <cellStyle name="标题 5 3 2" xfId="2788"/>
    <cellStyle name="标题 5 3 3" xfId="3795"/>
    <cellStyle name="标题 5 4" xfId="2789"/>
    <cellStyle name="标题 6" xfId="2790"/>
    <cellStyle name="标题 6 2" xfId="2791"/>
    <cellStyle name="标题 7" xfId="2792"/>
    <cellStyle name="标题 7 2" xfId="2793"/>
    <cellStyle name="标题 7 3" xfId="2794"/>
    <cellStyle name="标题 7 4" xfId="3796"/>
    <cellStyle name="标题 8" xfId="2795"/>
    <cellStyle name="标题 8 2" xfId="2796"/>
    <cellStyle name="标题 8 3" xfId="2797"/>
    <cellStyle name="标题 8 4" xfId="3797"/>
    <cellStyle name="标题 9" xfId="2798"/>
    <cellStyle name="標題" xfId="2799"/>
    <cellStyle name="標題 1" xfId="2800"/>
    <cellStyle name="標題 2" xfId="2801"/>
    <cellStyle name="標題 3" xfId="2802"/>
    <cellStyle name="標題 4" xfId="2803"/>
    <cellStyle name="標題_PO Defer List - for all 0928" xfId="2804"/>
    <cellStyle name="標準_~am8284" xfId="2805"/>
    <cellStyle name="差" xfId="8" builtinId="27" customBuiltin="1"/>
    <cellStyle name="差 10" xfId="2806"/>
    <cellStyle name="差 11" xfId="2807"/>
    <cellStyle name="差 12" xfId="2808"/>
    <cellStyle name="差 2" xfId="2809"/>
    <cellStyle name="差 2 2" xfId="2810"/>
    <cellStyle name="差 2 2 2" xfId="2811"/>
    <cellStyle name="差 2 2 3" xfId="3798"/>
    <cellStyle name="差 2 3" xfId="2812"/>
    <cellStyle name="差 2 3 2" xfId="3799"/>
    <cellStyle name="差 2 4" xfId="2813"/>
    <cellStyle name="差 3" xfId="2814"/>
    <cellStyle name="差 3 2" xfId="2815"/>
    <cellStyle name="差 3 3" xfId="2816"/>
    <cellStyle name="差 4" xfId="2817"/>
    <cellStyle name="差 4 2" xfId="2818"/>
    <cellStyle name="差 4 3" xfId="3800"/>
    <cellStyle name="差 5" xfId="2819"/>
    <cellStyle name="差 5 2" xfId="2820"/>
    <cellStyle name="差 5 3" xfId="3801"/>
    <cellStyle name="差 6" xfId="2821"/>
    <cellStyle name="差 6 2" xfId="2822"/>
    <cellStyle name="差 7" xfId="2823"/>
    <cellStyle name="差 8" xfId="2824"/>
    <cellStyle name="差 9" xfId="2825"/>
    <cellStyle name="差_PO Defer List - for all 0928" xfId="2826"/>
    <cellStyle name="常规" xfId="0" builtinId="0"/>
    <cellStyle name="常规 10" xfId="2827"/>
    <cellStyle name="常规 10 2" xfId="2828"/>
    <cellStyle name="常规 10 3" xfId="3802"/>
    <cellStyle name="常规 11" xfId="2829"/>
    <cellStyle name="常规 11 2" xfId="2830"/>
    <cellStyle name="常规 11 3" xfId="3803"/>
    <cellStyle name="常规 12" xfId="2831"/>
    <cellStyle name="常规 12 2" xfId="2832"/>
    <cellStyle name="常规 12 3" xfId="3804"/>
    <cellStyle name="常规 13" xfId="2833"/>
    <cellStyle name="常规 13 2" xfId="2834"/>
    <cellStyle name="常规 13 3" xfId="2835"/>
    <cellStyle name="常规 13 4" xfId="3805"/>
    <cellStyle name="常规 14" xfId="2836"/>
    <cellStyle name="常规 14 2" xfId="2837"/>
    <cellStyle name="常规 14 3" xfId="2838"/>
    <cellStyle name="常规 14 4" xfId="3806"/>
    <cellStyle name="常规 15" xfId="2839"/>
    <cellStyle name="常规 15 2" xfId="2840"/>
    <cellStyle name="常规 15 3" xfId="2841"/>
    <cellStyle name="常规 15 4" xfId="3807"/>
    <cellStyle name="常规 16" xfId="2842"/>
    <cellStyle name="常规 16 2" xfId="2843"/>
    <cellStyle name="常规 16 3" xfId="2844"/>
    <cellStyle name="常规 16 4" xfId="3808"/>
    <cellStyle name="常规 17" xfId="2845"/>
    <cellStyle name="常规 17 2" xfId="2846"/>
    <cellStyle name="常规 17 3" xfId="3809"/>
    <cellStyle name="常规 18" xfId="53"/>
    <cellStyle name="常规 18 2" xfId="2847"/>
    <cellStyle name="常规 18 3" xfId="3810"/>
    <cellStyle name="常规 19" xfId="2848"/>
    <cellStyle name="常规 19 2" xfId="2849"/>
    <cellStyle name="常规 19 3" xfId="3811"/>
    <cellStyle name="常规 2" xfId="2850"/>
    <cellStyle name="常规 2 10" xfId="3812"/>
    <cellStyle name="常规 2 2" xfId="2851"/>
    <cellStyle name="常规 2 2 2" xfId="2852"/>
    <cellStyle name="常规 2 2 2 2" xfId="3813"/>
    <cellStyle name="常规 2 2 3" xfId="2853"/>
    <cellStyle name="常规 2 2 3 2" xfId="2854"/>
    <cellStyle name="常规 2 2 4" xfId="2855"/>
    <cellStyle name="常规 2 3" xfId="2856"/>
    <cellStyle name="常规 2 3 2" xfId="2857"/>
    <cellStyle name="常规 2 3 2 2" xfId="2858"/>
    <cellStyle name="常规 2 3 3" xfId="2859"/>
    <cellStyle name="常规 2 3 3 2" xfId="3814"/>
    <cellStyle name="常规 2 3 4" xfId="2860"/>
    <cellStyle name="常规 2 4" xfId="2861"/>
    <cellStyle name="常规 2 4 2" xfId="2862"/>
    <cellStyle name="常规 2 4 2 2" xfId="3815"/>
    <cellStyle name="常规 2 4 3" xfId="2863"/>
    <cellStyle name="常规 2 4 3 2" xfId="3816"/>
    <cellStyle name="常规 2 4 4" xfId="2864"/>
    <cellStyle name="常规 2 5" xfId="2865"/>
    <cellStyle name="常规 2 6" xfId="2866"/>
    <cellStyle name="常规 2 6 2" xfId="2867"/>
    <cellStyle name="常规 2 7" xfId="2868"/>
    <cellStyle name="常规 2 7 2" xfId="2869"/>
    <cellStyle name="常规 2 7 3" xfId="3817"/>
    <cellStyle name="常规 2 8" xfId="2870"/>
    <cellStyle name="常规 2 9" xfId="2871"/>
    <cellStyle name="常规 20" xfId="2872"/>
    <cellStyle name="常规 20 2" xfId="3818"/>
    <cellStyle name="常规 21" xfId="2873"/>
    <cellStyle name="常规 21 2" xfId="2874"/>
    <cellStyle name="常规 21 3" xfId="3819"/>
    <cellStyle name="常规 22" xfId="3464"/>
    <cellStyle name="常规 23" xfId="42"/>
    <cellStyle name="常规 3" xfId="2875"/>
    <cellStyle name="常规 3 2" xfId="2876"/>
    <cellStyle name="常规 3 2 2" xfId="2877"/>
    <cellStyle name="常规 3 2 3" xfId="3820"/>
    <cellStyle name="常规 3 3" xfId="2878"/>
    <cellStyle name="常规 3 3 2" xfId="2879"/>
    <cellStyle name="常规 3 3 3" xfId="3821"/>
    <cellStyle name="常规 3 4" xfId="2880"/>
    <cellStyle name="常规 4" xfId="44"/>
    <cellStyle name="常规 4 2" xfId="2881"/>
    <cellStyle name="常规 4 2 2" xfId="2882"/>
    <cellStyle name="常规 4 2 3" xfId="2883"/>
    <cellStyle name="常规 4 3" xfId="2884"/>
    <cellStyle name="常规 4 3 2" xfId="2885"/>
    <cellStyle name="常规 4 3 2 2" xfId="3823"/>
    <cellStyle name="常规 4 4" xfId="2886"/>
    <cellStyle name="常规 4 4 2" xfId="2887"/>
    <cellStyle name="常规 4 4 3" xfId="3824"/>
    <cellStyle name="常规 4 5" xfId="2888"/>
    <cellStyle name="常规 4 6" xfId="3822"/>
    <cellStyle name="常规 5" xfId="2889"/>
    <cellStyle name="常规 5 2" xfId="2890"/>
    <cellStyle name="常规 5 2 2" xfId="2891"/>
    <cellStyle name="常规 5 2 2 2" xfId="3825"/>
    <cellStyle name="常规 5 2 3" xfId="2892"/>
    <cellStyle name="常规 5 2 3 2" xfId="3826"/>
    <cellStyle name="常规 5 2 4" xfId="2893"/>
    <cellStyle name="常规 5 3" xfId="2894"/>
    <cellStyle name="常规 5 3 2" xfId="3827"/>
    <cellStyle name="常规 5 4" xfId="2895"/>
    <cellStyle name="常规 5 4 2" xfId="3828"/>
    <cellStyle name="常规 5 5" xfId="2896"/>
    <cellStyle name="常规 6" xfId="2897"/>
    <cellStyle name="常规 6 2" xfId="2898"/>
    <cellStyle name="常规 6 3" xfId="2899"/>
    <cellStyle name="常规 6 4" xfId="3829"/>
    <cellStyle name="常规 7" xfId="2900"/>
    <cellStyle name="常规 7 2" xfId="2901"/>
    <cellStyle name="常规 7 2 2" xfId="3831"/>
    <cellStyle name="常规 7 3" xfId="2902"/>
    <cellStyle name="常规 7 4" xfId="3830"/>
    <cellStyle name="常规 8" xfId="2903"/>
    <cellStyle name="常规 8 2" xfId="2904"/>
    <cellStyle name="常规 8 3" xfId="3832"/>
    <cellStyle name="常规 9" xfId="2905"/>
    <cellStyle name="常规 9 2" xfId="2906"/>
    <cellStyle name="出力" xfId="2907"/>
    <cellStyle name="悪い" xfId="2908"/>
    <cellStyle name="輔色1" xfId="2909"/>
    <cellStyle name="輔色2" xfId="2910"/>
    <cellStyle name="輔色3" xfId="2911"/>
    <cellStyle name="輔色4" xfId="2912"/>
    <cellStyle name="輔色5" xfId="2913"/>
    <cellStyle name="輔色6" xfId="2914"/>
    <cellStyle name="好" xfId="7" builtinId="26" customBuiltin="1"/>
    <cellStyle name="好 10" xfId="2915"/>
    <cellStyle name="好 11" xfId="2916"/>
    <cellStyle name="好 12" xfId="2917"/>
    <cellStyle name="好 2" xfId="2918"/>
    <cellStyle name="好 2 2" xfId="2919"/>
    <cellStyle name="好 2 2 2" xfId="2920"/>
    <cellStyle name="好 2 2 3" xfId="3833"/>
    <cellStyle name="好 2 3" xfId="2921"/>
    <cellStyle name="好 2 3 2" xfId="3834"/>
    <cellStyle name="好 2 4" xfId="2922"/>
    <cellStyle name="好 3" xfId="2923"/>
    <cellStyle name="好 3 2" xfId="2924"/>
    <cellStyle name="好 3 3" xfId="2925"/>
    <cellStyle name="好 4" xfId="2926"/>
    <cellStyle name="好 4 2" xfId="2927"/>
    <cellStyle name="好 4 3" xfId="3835"/>
    <cellStyle name="好 5" xfId="2928"/>
    <cellStyle name="好 5 2" xfId="2929"/>
    <cellStyle name="好 5 3" xfId="3836"/>
    <cellStyle name="好 6" xfId="2930"/>
    <cellStyle name="好 6 2" xfId="2931"/>
    <cellStyle name="好 7" xfId="2932"/>
    <cellStyle name="好 8" xfId="2933"/>
    <cellStyle name="好 9" xfId="2934"/>
    <cellStyle name="好_2011.07 in detail" xfId="2935"/>
    <cellStyle name="好_2011.08 Asset balance" xfId="2936"/>
    <cellStyle name="好_2012 Actual Capex by monthly(1201)" xfId="2937"/>
    <cellStyle name="好_2012 Actual Capex by monthly(1203)" xfId="2938"/>
    <cellStyle name="好_2012.04 Dep'n Forecast All Sites_b0610" xfId="2939"/>
    <cellStyle name="好_2012.05 Dep'n Forecast All Sites_b0610" xfId="2940"/>
    <cellStyle name="好_2012.10 Capitalize" xfId="2941"/>
    <cellStyle name="好_2012.11 Capitalize" xfId="2942"/>
    <cellStyle name="好_2012.11-M(SH )" xfId="2943"/>
    <cellStyle name="好_45K47.5K Top 10 Loading_1.0" xfId="2944"/>
    <cellStyle name="好_45K47.5K Top 10 Loading_1.0_PO Defer List - for all 0928" xfId="2945"/>
    <cellStyle name="好_actual capex 0727" xfId="2946"/>
    <cellStyle name="好_actual capex 0727_PO Defer List - for all 0928" xfId="2947"/>
    <cellStyle name="好_all site capex detail-2012.06 out" xfId="2948"/>
    <cellStyle name="好_Average Interest Rate Forecast 2011 V6" xfId="2949"/>
    <cellStyle name="好_B20111014 Capex rolling forecast" xfId="2950"/>
    <cellStyle name="好_CAPEX Q4 forecast - All 20111018" xfId="2951"/>
    <cellStyle name="好_PO Defer List - for all 0928" xfId="2952"/>
    <cellStyle name="好_SZ 2011年度付款计划0927-6" xfId="2953"/>
    <cellStyle name="好_副本2011 June capex rolling forecast-SH 7 31" xfId="2954"/>
    <cellStyle name="好_工作表 在 2011 Oct to Dec CAPEX list(1024)" xfId="2955"/>
    <cellStyle name="合計" xfId="2956"/>
    <cellStyle name="壞" xfId="2957"/>
    <cellStyle name="壞_PO Defer List - for all 0928" xfId="2958"/>
    <cellStyle name="汇总" xfId="17" builtinId="25" customBuiltin="1"/>
    <cellStyle name="汇总 10" xfId="2959"/>
    <cellStyle name="汇总 11" xfId="2960"/>
    <cellStyle name="汇总 12" xfId="2961"/>
    <cellStyle name="汇总 2" xfId="2962"/>
    <cellStyle name="汇总 2 2" xfId="2963"/>
    <cellStyle name="汇总 2 2 2" xfId="2964"/>
    <cellStyle name="汇总 2 2 3" xfId="2965"/>
    <cellStyle name="汇总 2 2 4" xfId="3837"/>
    <cellStyle name="汇总 2 3" xfId="2966"/>
    <cellStyle name="汇总 2 3 2" xfId="2967"/>
    <cellStyle name="汇总 2 3 3" xfId="3838"/>
    <cellStyle name="汇总 2 4" xfId="2968"/>
    <cellStyle name="汇总 3" xfId="2969"/>
    <cellStyle name="汇总 3 2" xfId="2970"/>
    <cellStyle name="汇总 3 2 2" xfId="2971"/>
    <cellStyle name="汇总 3 3" xfId="2972"/>
    <cellStyle name="汇总 4" xfId="2973"/>
    <cellStyle name="汇总 4 2" xfId="2974"/>
    <cellStyle name="汇总 4 3" xfId="2975"/>
    <cellStyle name="汇总 4 4" xfId="3839"/>
    <cellStyle name="汇总 5" xfId="2976"/>
    <cellStyle name="汇总 5 2" xfId="2977"/>
    <cellStyle name="汇总 5 3" xfId="2978"/>
    <cellStyle name="汇总 5 4" xfId="3840"/>
    <cellStyle name="汇总 6" xfId="2979"/>
    <cellStyle name="汇总 6 2" xfId="2980"/>
    <cellStyle name="汇总 6 3" xfId="2981"/>
    <cellStyle name="汇总 7" xfId="2982"/>
    <cellStyle name="汇总 8" xfId="2983"/>
    <cellStyle name="汇总 9" xfId="2984"/>
    <cellStyle name="货币 2" xfId="2985"/>
    <cellStyle name="货币 2 2" xfId="2986"/>
    <cellStyle name="货币 2 3" xfId="2987"/>
    <cellStyle name="货币 2 4" xfId="2988"/>
    <cellStyle name="货币 2 5" xfId="3841"/>
    <cellStyle name="貨幣 [0]_ML" xfId="2989"/>
    <cellStyle name="貨幣[0]_96078" xfId="2990"/>
    <cellStyle name="貨幣_IBSS_TI-ACER_#322" xfId="2991"/>
    <cellStyle name="集計" xfId="2992"/>
    <cellStyle name="计算" xfId="12" builtinId="22" customBuiltin="1"/>
    <cellStyle name="计算 10" xfId="2993"/>
    <cellStyle name="计算 11" xfId="2994"/>
    <cellStyle name="计算 12" xfId="2995"/>
    <cellStyle name="计算 2" xfId="2996"/>
    <cellStyle name="计算 2 2" xfId="2997"/>
    <cellStyle name="计算 2 2 2" xfId="2998"/>
    <cellStyle name="计算 2 2 3" xfId="2999"/>
    <cellStyle name="计算 2 2 4" xfId="3842"/>
    <cellStyle name="计算 2 3" xfId="3000"/>
    <cellStyle name="计算 2 3 2" xfId="3001"/>
    <cellStyle name="计算 2 3 3" xfId="3843"/>
    <cellStyle name="计算 2 4" xfId="3002"/>
    <cellStyle name="计算 3" xfId="3003"/>
    <cellStyle name="计算 3 2" xfId="3004"/>
    <cellStyle name="计算 3 3" xfId="3005"/>
    <cellStyle name="计算 4" xfId="3006"/>
    <cellStyle name="计算 4 2" xfId="3007"/>
    <cellStyle name="计算 4 3" xfId="3008"/>
    <cellStyle name="计算 4 4" xfId="3844"/>
    <cellStyle name="计算 5" xfId="3009"/>
    <cellStyle name="计算 5 2" xfId="3010"/>
    <cellStyle name="计算 5 3" xfId="3011"/>
    <cellStyle name="计算 5 4" xfId="3845"/>
    <cellStyle name="计算 6" xfId="3012"/>
    <cellStyle name="计算 6 2" xfId="3013"/>
    <cellStyle name="计算 7" xfId="3014"/>
    <cellStyle name="计算 8" xfId="3015"/>
    <cellStyle name="计算 9" xfId="3016"/>
    <cellStyle name="計算" xfId="3017"/>
    <cellStyle name="計算方式" xfId="3018"/>
    <cellStyle name="检查单元格" xfId="14" builtinId="23" customBuiltin="1"/>
    <cellStyle name="检查单元格 10" xfId="3019"/>
    <cellStyle name="检查单元格 11" xfId="3020"/>
    <cellStyle name="检查单元格 12" xfId="3021"/>
    <cellStyle name="检查单元格 2" xfId="3022"/>
    <cellStyle name="检查单元格 2 2" xfId="3023"/>
    <cellStyle name="检查单元格 2 2 2" xfId="3024"/>
    <cellStyle name="检查单元格 2 2 3" xfId="3846"/>
    <cellStyle name="检查单元格 2 3" xfId="3025"/>
    <cellStyle name="检查单元格 2 3 2" xfId="3847"/>
    <cellStyle name="检查单元格 2 4" xfId="3026"/>
    <cellStyle name="检查单元格 3" xfId="3027"/>
    <cellStyle name="检查单元格 3 2" xfId="3028"/>
    <cellStyle name="检查单元格 3 3" xfId="3029"/>
    <cellStyle name="检查单元格 4" xfId="3030"/>
    <cellStyle name="检查单元格 4 2" xfId="3031"/>
    <cellStyle name="检查单元格 4 3" xfId="3848"/>
    <cellStyle name="检查单元格 5" xfId="3032"/>
    <cellStyle name="检查单元格 5 2" xfId="3033"/>
    <cellStyle name="检查单元格 5 3" xfId="3849"/>
    <cellStyle name="检查单元格 6" xfId="3034"/>
    <cellStyle name="检查单元格 6 2" xfId="3035"/>
    <cellStyle name="检查单元格 7" xfId="3036"/>
    <cellStyle name="检查单元格 8" xfId="3037"/>
    <cellStyle name="检查单元格 9" xfId="3038"/>
    <cellStyle name="檢查儲存格" xfId="3039"/>
    <cellStyle name="見出し 1" xfId="3040"/>
    <cellStyle name="見出し 2" xfId="3041"/>
    <cellStyle name="見出し 3" xfId="3042"/>
    <cellStyle name="見出し 4" xfId="3043"/>
    <cellStyle name="解释性文本" xfId="16" builtinId="53" customBuiltin="1"/>
    <cellStyle name="解释性文本 10" xfId="3044"/>
    <cellStyle name="解释性文本 11" xfId="3045"/>
    <cellStyle name="解释性文本 12" xfId="3046"/>
    <cellStyle name="解释性文本 2" xfId="3047"/>
    <cellStyle name="解释性文本 2 2" xfId="3048"/>
    <cellStyle name="解释性文本 2 2 2" xfId="3049"/>
    <cellStyle name="解释性文本 2 2 3" xfId="3850"/>
    <cellStyle name="解释性文本 2 3" xfId="3050"/>
    <cellStyle name="解释性文本 2 3 2" xfId="3851"/>
    <cellStyle name="解释性文本 2 4" xfId="3051"/>
    <cellStyle name="解释性文本 3" xfId="3052"/>
    <cellStyle name="解释性文本 3 2" xfId="3053"/>
    <cellStyle name="解释性文本 3 3" xfId="3054"/>
    <cellStyle name="解释性文本 4" xfId="3055"/>
    <cellStyle name="解释性文本 4 2" xfId="3056"/>
    <cellStyle name="解释性文本 4 3" xfId="3852"/>
    <cellStyle name="解释性文本 5" xfId="3057"/>
    <cellStyle name="解释性文本 5 2" xfId="3058"/>
    <cellStyle name="解释性文本 5 3" xfId="3853"/>
    <cellStyle name="解释性文本 6" xfId="3059"/>
    <cellStyle name="解释性文本 6 2" xfId="3060"/>
    <cellStyle name="解释性文本 7" xfId="3061"/>
    <cellStyle name="解释性文本 8" xfId="3062"/>
    <cellStyle name="解释性文本 9" xfId="3063"/>
    <cellStyle name="警告文" xfId="3064"/>
    <cellStyle name="警告文本" xfId="15" builtinId="11" customBuiltin="1"/>
    <cellStyle name="警告文本 10" xfId="3065"/>
    <cellStyle name="警告文本 11" xfId="3066"/>
    <cellStyle name="警告文本 12" xfId="3067"/>
    <cellStyle name="警告文本 2" xfId="3068"/>
    <cellStyle name="警告文本 2 2" xfId="3069"/>
    <cellStyle name="警告文本 2 2 2" xfId="3070"/>
    <cellStyle name="警告文本 2 2 3" xfId="3854"/>
    <cellStyle name="警告文本 2 3" xfId="3071"/>
    <cellStyle name="警告文本 2 3 2" xfId="3855"/>
    <cellStyle name="警告文本 2 4" xfId="3072"/>
    <cellStyle name="警告文本 3" xfId="3073"/>
    <cellStyle name="警告文本 3 2" xfId="3074"/>
    <cellStyle name="警告文本 3 3" xfId="3075"/>
    <cellStyle name="警告文本 4" xfId="3076"/>
    <cellStyle name="警告文本 4 2" xfId="3077"/>
    <cellStyle name="警告文本 4 3" xfId="3856"/>
    <cellStyle name="警告文本 5" xfId="3078"/>
    <cellStyle name="警告文本 5 2" xfId="3079"/>
    <cellStyle name="警告文本 5 3" xfId="3857"/>
    <cellStyle name="警告文本 6" xfId="3080"/>
    <cellStyle name="警告文本 6 2" xfId="3081"/>
    <cellStyle name="警告文本 7" xfId="3082"/>
    <cellStyle name="警告文本 8" xfId="3083"/>
    <cellStyle name="警告文本 9" xfId="3084"/>
    <cellStyle name="警告文字" xfId="3085"/>
    <cellStyle name="連結的儲存格" xfId="3086"/>
    <cellStyle name="链接单元格" xfId="13" builtinId="24" customBuiltin="1"/>
    <cellStyle name="链接单元格 10" xfId="3087"/>
    <cellStyle name="链接单元格 11" xfId="3088"/>
    <cellStyle name="链接单元格 12" xfId="3089"/>
    <cellStyle name="链接单元格 2" xfId="3090"/>
    <cellStyle name="链接单元格 2 2" xfId="3091"/>
    <cellStyle name="链接单元格 2 2 2" xfId="3092"/>
    <cellStyle name="链接单元格 2 2 3" xfId="3858"/>
    <cellStyle name="链接单元格 2 3" xfId="3093"/>
    <cellStyle name="链接单元格 2 3 2" xfId="3859"/>
    <cellStyle name="链接单元格 2 4" xfId="3094"/>
    <cellStyle name="链接单元格 3" xfId="3095"/>
    <cellStyle name="链接单元格 3 2" xfId="3096"/>
    <cellStyle name="链接单元格 3 3" xfId="3097"/>
    <cellStyle name="链接单元格 4" xfId="3098"/>
    <cellStyle name="链接单元格 4 2" xfId="3099"/>
    <cellStyle name="链接单元格 4 3" xfId="3860"/>
    <cellStyle name="链接单元格 5" xfId="3100"/>
    <cellStyle name="链接单元格 5 2" xfId="3101"/>
    <cellStyle name="链接单元格 5 3" xfId="3861"/>
    <cellStyle name="链接单元格 6" xfId="3102"/>
    <cellStyle name="链接单元格 6 2" xfId="3103"/>
    <cellStyle name="链接单元格 7" xfId="3104"/>
    <cellStyle name="链接单元格 8" xfId="3105"/>
    <cellStyle name="链接单元格 9" xfId="3106"/>
    <cellStyle name="良い" xfId="3107"/>
    <cellStyle name="똿뗦먛귟 [0.00]_PRODUCT DETAIL Q1" xfId="3108"/>
    <cellStyle name="똿뗦먛귟_PRODUCT DETAIL Q1" xfId="3109"/>
    <cellStyle name="普通_laroux" xfId="3110"/>
    <cellStyle name="千分位 2" xfId="3111"/>
    <cellStyle name="千分位[0]_IBSS_TI-ACER_#322" xfId="3112"/>
    <cellStyle name="千分位_IBSS_TI-ACER_#322" xfId="3113"/>
    <cellStyle name="千位[0]_3" xfId="3114"/>
    <cellStyle name="千位_3" xfId="3115"/>
    <cellStyle name="千位分隔" xfId="1" builtinId="3"/>
    <cellStyle name="千位分隔 10" xfId="3116"/>
    <cellStyle name="千位分隔 10 2" xfId="3117"/>
    <cellStyle name="千位分隔 10 2 2" xfId="4014"/>
    <cellStyle name="千位分隔 10 3" xfId="4013"/>
    <cellStyle name="千位分隔 11" xfId="3118"/>
    <cellStyle name="千位分隔 11 2" xfId="3119"/>
    <cellStyle name="千位分隔 11 2 2" xfId="4016"/>
    <cellStyle name="千位分隔 11 3" xfId="3120"/>
    <cellStyle name="千位分隔 11 3 2" xfId="4017"/>
    <cellStyle name="千位分隔 11 4" xfId="4015"/>
    <cellStyle name="千位分隔 12" xfId="3121"/>
    <cellStyle name="千位分隔 12 2" xfId="3122"/>
    <cellStyle name="千位分隔 12 2 2" xfId="4019"/>
    <cellStyle name="千位分隔 12 3" xfId="3123"/>
    <cellStyle name="千位分隔 12 3 2" xfId="4020"/>
    <cellStyle name="千位分隔 12 4" xfId="4018"/>
    <cellStyle name="千位分隔 13" xfId="3124"/>
    <cellStyle name="千位分隔 13 2" xfId="3125"/>
    <cellStyle name="千位分隔 13 2 2" xfId="4022"/>
    <cellStyle name="千位分隔 13 3" xfId="4021"/>
    <cellStyle name="千位分隔 14" xfId="3126"/>
    <cellStyle name="千位分隔 14 2" xfId="3127"/>
    <cellStyle name="千位分隔 14 2 2" xfId="4024"/>
    <cellStyle name="千位分隔 14 3" xfId="3128"/>
    <cellStyle name="千位分隔 14 3 2" xfId="4025"/>
    <cellStyle name="千位分隔 14 4" xfId="3129"/>
    <cellStyle name="千位分隔 14 4 2" xfId="4026"/>
    <cellStyle name="千位分隔 14 5" xfId="3865"/>
    <cellStyle name="千位分隔 14 5 2" xfId="4134"/>
    <cellStyle name="千位分隔 14 6" xfId="4023"/>
    <cellStyle name="千位分隔 15" xfId="3130"/>
    <cellStyle name="千位分隔 15 2" xfId="3131"/>
    <cellStyle name="千位分隔 15 2 2" xfId="4028"/>
    <cellStyle name="千位分隔 15 3" xfId="3132"/>
    <cellStyle name="千位分隔 15 3 2" xfId="4029"/>
    <cellStyle name="千位分隔 15 4" xfId="3133"/>
    <cellStyle name="千位分隔 15 4 2" xfId="4030"/>
    <cellStyle name="千位分隔 15 5" xfId="3866"/>
    <cellStyle name="千位分隔 15 5 2" xfId="4135"/>
    <cellStyle name="千位分隔 15 6" xfId="4027"/>
    <cellStyle name="千位分隔 16" xfId="3134"/>
    <cellStyle name="千位分隔 16 2" xfId="3135"/>
    <cellStyle name="千位分隔 16 2 2" xfId="4032"/>
    <cellStyle name="千位分隔 16 3" xfId="3136"/>
    <cellStyle name="千位分隔 16 3 2" xfId="4033"/>
    <cellStyle name="千位分隔 16 4" xfId="3867"/>
    <cellStyle name="千位分隔 16 4 2" xfId="4136"/>
    <cellStyle name="千位分隔 16 5" xfId="4031"/>
    <cellStyle name="千位分隔 17" xfId="3137"/>
    <cellStyle name="千位分隔 17 2" xfId="3138"/>
    <cellStyle name="千位分隔 17 2 2" xfId="4035"/>
    <cellStyle name="千位分隔 17 3" xfId="3868"/>
    <cellStyle name="千位分隔 17 3 2" xfId="4137"/>
    <cellStyle name="千位分隔 17 4" xfId="4034"/>
    <cellStyle name="千位分隔 18" xfId="3139"/>
    <cellStyle name="千位分隔 18 2" xfId="3140"/>
    <cellStyle name="千位分隔 18 2 2" xfId="4037"/>
    <cellStyle name="千位分隔 18 3" xfId="3869"/>
    <cellStyle name="千位分隔 18 3 2" xfId="4138"/>
    <cellStyle name="千位分隔 18 4" xfId="4036"/>
    <cellStyle name="千位分隔 19" xfId="3141"/>
    <cellStyle name="千位分隔 19 2" xfId="4038"/>
    <cellStyle name="千位分隔 2" xfId="45"/>
    <cellStyle name="千位分隔 2 2" xfId="3142"/>
    <cellStyle name="千位分隔 2 2 2" xfId="51"/>
    <cellStyle name="千位分隔 2 2 2 2" xfId="3143"/>
    <cellStyle name="千位分隔 2 2 2 2 2" xfId="3144"/>
    <cellStyle name="千位分隔 2 2 2 2 2 2" xfId="4041"/>
    <cellStyle name="千位分隔 2 2 2 2 3" xfId="4040"/>
    <cellStyle name="千位分隔 2 2 2 3" xfId="3145"/>
    <cellStyle name="千位分隔 2 2 2 3 2" xfId="4042"/>
    <cellStyle name="千位分隔 2 2 2 4" xfId="3146"/>
    <cellStyle name="千位分隔 2 2 2 4 2" xfId="4043"/>
    <cellStyle name="千位分隔 2 2 2 5" xfId="3980"/>
    <cellStyle name="千位分隔 2 2 3" xfId="3147"/>
    <cellStyle name="千位分隔 2 2 3 2" xfId="4044"/>
    <cellStyle name="千位分隔 2 2 4" xfId="4039"/>
    <cellStyle name="千位分隔 2 3" xfId="3148"/>
    <cellStyle name="千位分隔 2 3 2" xfId="3149"/>
    <cellStyle name="千位分隔 2 3 2 2" xfId="3150"/>
    <cellStyle name="千位分隔 2 3 2 2 2" xfId="4047"/>
    <cellStyle name="千位分隔 2 3 2 3" xfId="3151"/>
    <cellStyle name="千位分隔 2 3 2 3 2" xfId="4048"/>
    <cellStyle name="千位分隔 2 3 2 4" xfId="3872"/>
    <cellStyle name="千位分隔 2 3 2 4 2" xfId="4141"/>
    <cellStyle name="千位分隔 2 3 2 5" xfId="4046"/>
    <cellStyle name="千位分隔 2 3 3" xfId="3152"/>
    <cellStyle name="千位分隔 2 3 3 2" xfId="4049"/>
    <cellStyle name="千位分隔 2 3 4" xfId="4045"/>
    <cellStyle name="千位分隔 2 4" xfId="3153"/>
    <cellStyle name="千位分隔 2 4 2" xfId="3154"/>
    <cellStyle name="千位分隔 2 4 2 2" xfId="3155"/>
    <cellStyle name="千位分隔 2 4 2 2 2" xfId="4052"/>
    <cellStyle name="千位分隔 2 4 2 3" xfId="4051"/>
    <cellStyle name="千位分隔 2 4 3" xfId="3156"/>
    <cellStyle name="千位分隔 2 4 3 2" xfId="4053"/>
    <cellStyle name="千位分隔 2 4 4" xfId="3157"/>
    <cellStyle name="千位分隔 2 4 4 2" xfId="4054"/>
    <cellStyle name="千位分隔 2 4 5" xfId="4050"/>
    <cellStyle name="千位分隔 2 5" xfId="3158"/>
    <cellStyle name="千位分隔 2 5 2" xfId="3159"/>
    <cellStyle name="千位分隔 2 5 2 2" xfId="4056"/>
    <cellStyle name="千位分隔 2 5 3" xfId="4055"/>
    <cellStyle name="千位分隔 2 59" xfId="3875"/>
    <cellStyle name="千位分隔 2 59 2" xfId="4144"/>
    <cellStyle name="千位分隔 2 6" xfId="3160"/>
    <cellStyle name="千位分隔 2 6 2" xfId="3161"/>
    <cellStyle name="千位分隔 2 6 2 2" xfId="4058"/>
    <cellStyle name="千位分隔 2 6 3" xfId="3162"/>
    <cellStyle name="千位分隔 2 6 3 2" xfId="4059"/>
    <cellStyle name="千位分隔 2 6 4" xfId="4057"/>
    <cellStyle name="千位分隔 2 7" xfId="3163"/>
    <cellStyle name="千位分隔 2 7 2" xfId="4060"/>
    <cellStyle name="千位分隔 2 8" xfId="3975"/>
    <cellStyle name="千位分隔 20" xfId="3164"/>
    <cellStyle name="千位分隔 20 2" xfId="3165"/>
    <cellStyle name="千位分隔 20 2 2" xfId="4062"/>
    <cellStyle name="千位分隔 20 3" xfId="3876"/>
    <cellStyle name="千位分隔 20 3 2" xfId="4145"/>
    <cellStyle name="千位分隔 20 4" xfId="4061"/>
    <cellStyle name="千位分隔 21" xfId="3166"/>
    <cellStyle name="千位分隔 21 2" xfId="3167"/>
    <cellStyle name="千位分隔 21 2 2" xfId="4064"/>
    <cellStyle name="千位分隔 21 3" xfId="3877"/>
    <cellStyle name="千位分隔 21 3 2" xfId="4146"/>
    <cellStyle name="千位分隔 21 4" xfId="4063"/>
    <cellStyle name="千位分隔 22" xfId="3168"/>
    <cellStyle name="千位分隔 22 2" xfId="4065"/>
    <cellStyle name="千位分隔 23" xfId="3862"/>
    <cellStyle name="千位分隔 23 2" xfId="4131"/>
    <cellStyle name="千位分隔 24" xfId="4197"/>
    <cellStyle name="千位分隔 25" xfId="3972"/>
    <cellStyle name="千位分隔 3" xfId="2"/>
    <cellStyle name="千位分隔 3 2" xfId="46"/>
    <cellStyle name="千位分隔 3 2 2" xfId="3169"/>
    <cellStyle name="千位分隔 3 2 2 2" xfId="4066"/>
    <cellStyle name="千位分隔 3 2 3" xfId="3976"/>
    <cellStyle name="千位分隔 3 3" xfId="50"/>
    <cellStyle name="千位分隔 3 3 2" xfId="3979"/>
    <cellStyle name="千位分隔 3 4" xfId="3170"/>
    <cellStyle name="千位分隔 3 4 2" xfId="4067"/>
    <cellStyle name="千位分隔 3 5" xfId="3974"/>
    <cellStyle name="千位分隔 3 6" xfId="43"/>
    <cellStyle name="千位分隔 4" xfId="3171"/>
    <cellStyle name="千位分隔 4 2" xfId="3172"/>
    <cellStyle name="千位分隔 4 2 2" xfId="4069"/>
    <cellStyle name="千位分隔 4 3" xfId="4068"/>
    <cellStyle name="千位分隔 5" xfId="3173"/>
    <cellStyle name="千位分隔 5 2" xfId="3174"/>
    <cellStyle name="千位分隔 5 2 2" xfId="4071"/>
    <cellStyle name="千位分隔 5 3" xfId="3175"/>
    <cellStyle name="千位分隔 5 3 2" xfId="4072"/>
    <cellStyle name="千位分隔 5 4" xfId="3880"/>
    <cellStyle name="千位分隔 5 4 2" xfId="4149"/>
    <cellStyle name="千位分隔 5 5" xfId="4070"/>
    <cellStyle name="千位分隔 6" xfId="3176"/>
    <cellStyle name="千位分隔 6 2" xfId="3177"/>
    <cellStyle name="千位分隔 6 2 2" xfId="4074"/>
    <cellStyle name="千位分隔 6 3" xfId="4073"/>
    <cellStyle name="千位分隔 7" xfId="3178"/>
    <cellStyle name="千位分隔 7 2" xfId="3179"/>
    <cellStyle name="千位分隔 7 2 2" xfId="4076"/>
    <cellStyle name="千位分隔 7 3" xfId="3180"/>
    <cellStyle name="千位分隔 7 3 2" xfId="4077"/>
    <cellStyle name="千位分隔 7 4" xfId="3881"/>
    <cellStyle name="千位分隔 7 4 2" xfId="4150"/>
    <cellStyle name="千位分隔 7 5" xfId="4075"/>
    <cellStyle name="千位分隔 8" xfId="3181"/>
    <cellStyle name="千位分隔 8 2" xfId="3182"/>
    <cellStyle name="千位分隔 8 2 2" xfId="4079"/>
    <cellStyle name="千位分隔 8 3" xfId="3183"/>
    <cellStyle name="千位分隔 8 3 2" xfId="4080"/>
    <cellStyle name="千位分隔 8 4" xfId="3882"/>
    <cellStyle name="千位分隔 8 4 2" xfId="4151"/>
    <cellStyle name="千位分隔 8 5" xfId="4078"/>
    <cellStyle name="千位分隔 9" xfId="3184"/>
    <cellStyle name="千位分隔 9 2" xfId="3185"/>
    <cellStyle name="千位分隔 9 2 2" xfId="4082"/>
    <cellStyle name="千位分隔 9 3" xfId="3186"/>
    <cellStyle name="千位分隔 9 3 2" xfId="4083"/>
    <cellStyle name="千位分隔 9 4" xfId="3883"/>
    <cellStyle name="千位分隔 9 4 2" xfId="4152"/>
    <cellStyle name="千位分隔 9 5" xfId="4081"/>
    <cellStyle name="千位分隔[0] 2" xfId="3187"/>
    <cellStyle name="千位分隔[0] 2 2" xfId="3188"/>
    <cellStyle name="千位分隔[0] 2 2 2" xfId="4085"/>
    <cellStyle name="千位分隔[0] 2 3" xfId="3189"/>
    <cellStyle name="千位分隔[0] 2 3 2" xfId="4086"/>
    <cellStyle name="千位分隔[0] 2 4" xfId="4084"/>
    <cellStyle name="强调文字颜色 1 10" xfId="3190"/>
    <cellStyle name="强调文字颜色 1 11" xfId="3191"/>
    <cellStyle name="强调文字颜色 1 12" xfId="3192"/>
    <cellStyle name="强调文字颜色 1 2" xfId="3193"/>
    <cellStyle name="强调文字颜色 1 2 2" xfId="3194"/>
    <cellStyle name="强调文字颜色 1 2 2 2" xfId="3195"/>
    <cellStyle name="强调文字颜色 1 2 2 3" xfId="3196"/>
    <cellStyle name="强调文字颜色 1 2 2 4" xfId="3886"/>
    <cellStyle name="强调文字颜色 1 2 3" xfId="3197"/>
    <cellStyle name="强调文字颜色 1 2 3 2" xfId="3198"/>
    <cellStyle name="强调文字颜色 1 2 3 3" xfId="3887"/>
    <cellStyle name="强调文字颜色 1 2 4" xfId="3199"/>
    <cellStyle name="强调文字颜色 1 3" xfId="3200"/>
    <cellStyle name="强调文字颜色 1 3 2" xfId="3201"/>
    <cellStyle name="强调文字颜色 1 3 3" xfId="3202"/>
    <cellStyle name="强调文字颜色 1 4" xfId="3203"/>
    <cellStyle name="强调文字颜色 1 4 2" xfId="3204"/>
    <cellStyle name="强调文字颜色 1 4 3" xfId="3205"/>
    <cellStyle name="强调文字颜色 1 4 4" xfId="3888"/>
    <cellStyle name="强调文字颜色 1 5" xfId="3206"/>
    <cellStyle name="强调文字颜色 1 5 2" xfId="3207"/>
    <cellStyle name="强调文字颜色 1 5 3" xfId="3208"/>
    <cellStyle name="强调文字颜色 1 5 4" xfId="3889"/>
    <cellStyle name="强调文字颜色 1 6" xfId="3209"/>
    <cellStyle name="强调文字颜色 1 6 2" xfId="3210"/>
    <cellStyle name="强调文字颜色 1 7" xfId="3211"/>
    <cellStyle name="强调文字颜色 1 8" xfId="3212"/>
    <cellStyle name="强调文字颜色 1 9" xfId="3213"/>
    <cellStyle name="强调文字颜色 2 10" xfId="3214"/>
    <cellStyle name="强调文字颜色 2 11" xfId="3215"/>
    <cellStyle name="强调文字颜色 2 12" xfId="3216"/>
    <cellStyle name="强调文字颜色 2 2" xfId="3217"/>
    <cellStyle name="强调文字颜色 2 2 2" xfId="3218"/>
    <cellStyle name="强调文字颜色 2 2 2 2" xfId="3219"/>
    <cellStyle name="强调文字颜色 2 2 2 3" xfId="3892"/>
    <cellStyle name="强调文字颜色 2 2 3" xfId="3220"/>
    <cellStyle name="强调文字颜色 2 2 3 2" xfId="3893"/>
    <cellStyle name="强调文字颜色 2 2 4" xfId="3221"/>
    <cellStyle name="强调文字颜色 2 3" xfId="3222"/>
    <cellStyle name="强调文字颜色 2 3 2" xfId="3223"/>
    <cellStyle name="强调文字颜色 2 3 3" xfId="3224"/>
    <cellStyle name="强调文字颜色 2 4" xfId="3225"/>
    <cellStyle name="强调文字颜色 2 4 2" xfId="3226"/>
    <cellStyle name="强调文字颜色 2 4 3" xfId="3894"/>
    <cellStyle name="强调文字颜色 2 5" xfId="3227"/>
    <cellStyle name="强调文字颜色 2 5 2" xfId="3228"/>
    <cellStyle name="强调文字颜色 2 5 3" xfId="3895"/>
    <cellStyle name="强调文字颜色 2 6" xfId="3229"/>
    <cellStyle name="强调文字颜色 2 6 2" xfId="3230"/>
    <cellStyle name="强调文字颜色 2 7" xfId="3231"/>
    <cellStyle name="强调文字颜色 2 8" xfId="3232"/>
    <cellStyle name="强调文字颜色 2 9" xfId="3233"/>
    <cellStyle name="强调文字颜色 3 10" xfId="3234"/>
    <cellStyle name="强调文字颜色 3 11" xfId="3235"/>
    <cellStyle name="强调文字颜色 3 12" xfId="3236"/>
    <cellStyle name="强调文字颜色 3 2" xfId="3237"/>
    <cellStyle name="强调文字颜色 3 2 2" xfId="3238"/>
    <cellStyle name="强调文字颜色 3 2 2 2" xfId="3239"/>
    <cellStyle name="强调文字颜色 3 2 2 3" xfId="3897"/>
    <cellStyle name="强调文字颜色 3 2 3" xfId="3240"/>
    <cellStyle name="强调文字颜色 3 2 3 2" xfId="3898"/>
    <cellStyle name="强调文字颜色 3 2 4" xfId="3241"/>
    <cellStyle name="强调文字颜色 3 3" xfId="3242"/>
    <cellStyle name="强调文字颜色 3 3 2" xfId="3243"/>
    <cellStyle name="强调文字颜色 3 3 3" xfId="3244"/>
    <cellStyle name="强调文字颜色 3 4" xfId="3245"/>
    <cellStyle name="强调文字颜色 3 4 2" xfId="3246"/>
    <cellStyle name="强调文字颜色 3 4 3" xfId="3899"/>
    <cellStyle name="强调文字颜色 3 5" xfId="3247"/>
    <cellStyle name="强调文字颜色 3 5 2" xfId="3248"/>
    <cellStyle name="强调文字颜色 3 5 3" xfId="3900"/>
    <cellStyle name="强调文字颜色 3 6" xfId="3249"/>
    <cellStyle name="强调文字颜色 3 6 2" xfId="3250"/>
    <cellStyle name="强调文字颜色 3 7" xfId="3251"/>
    <cellStyle name="强调文字颜色 3 8" xfId="3252"/>
    <cellStyle name="强调文字颜色 3 9" xfId="3253"/>
    <cellStyle name="强调文字颜色 4 10" xfId="3254"/>
    <cellStyle name="强调文字颜色 4 11" xfId="3255"/>
    <cellStyle name="强调文字颜色 4 12" xfId="3256"/>
    <cellStyle name="强调文字颜色 4 2" xfId="3257"/>
    <cellStyle name="强调文字颜色 4 2 2" xfId="3258"/>
    <cellStyle name="强调文字颜色 4 2 2 2" xfId="3259"/>
    <cellStyle name="强调文字颜色 4 2 2 3" xfId="3260"/>
    <cellStyle name="强调文字颜色 4 2 2 4" xfId="3901"/>
    <cellStyle name="强调文字颜色 4 2 3" xfId="3261"/>
    <cellStyle name="强调文字颜色 4 2 3 2" xfId="3262"/>
    <cellStyle name="强调文字颜色 4 2 3 3" xfId="3902"/>
    <cellStyle name="强调文字颜色 4 2 4" xfId="3263"/>
    <cellStyle name="强调文字颜色 4 3" xfId="3264"/>
    <cellStyle name="强调文字颜色 4 3 2" xfId="3265"/>
    <cellStyle name="强调文字颜色 4 3 3" xfId="3266"/>
    <cellStyle name="强调文字颜色 4 4" xfId="3267"/>
    <cellStyle name="强调文字颜色 4 4 2" xfId="3268"/>
    <cellStyle name="强调文字颜色 4 4 3" xfId="3269"/>
    <cellStyle name="强调文字颜色 4 4 4" xfId="3903"/>
    <cellStyle name="强调文字颜色 4 5" xfId="3270"/>
    <cellStyle name="强调文字颜色 4 5 2" xfId="3271"/>
    <cellStyle name="强调文字颜色 4 5 3" xfId="3272"/>
    <cellStyle name="强调文字颜色 4 5 4" xfId="3904"/>
    <cellStyle name="强调文字颜色 4 6" xfId="3273"/>
    <cellStyle name="强调文字颜色 4 6 2" xfId="3274"/>
    <cellStyle name="强调文字颜色 4 7" xfId="3275"/>
    <cellStyle name="强调文字颜色 4 8" xfId="3276"/>
    <cellStyle name="强调文字颜色 4 9" xfId="3277"/>
    <cellStyle name="强调文字颜色 5 10" xfId="3278"/>
    <cellStyle name="强调文字颜色 5 11" xfId="3279"/>
    <cellStyle name="强调文字颜色 5 12" xfId="3280"/>
    <cellStyle name="强调文字颜色 5 2" xfId="3281"/>
    <cellStyle name="强调文字颜色 5 2 2" xfId="3282"/>
    <cellStyle name="强调文字颜色 5 2 2 2" xfId="3283"/>
    <cellStyle name="强调文字颜色 5 2 2 3" xfId="3905"/>
    <cellStyle name="强调文字颜色 5 2 3" xfId="3284"/>
    <cellStyle name="强调文字颜色 5 2 3 2" xfId="3906"/>
    <cellStyle name="强调文字颜色 5 2 4" xfId="3285"/>
    <cellStyle name="强调文字颜色 5 3" xfId="3286"/>
    <cellStyle name="强调文字颜色 5 3 2" xfId="3287"/>
    <cellStyle name="强调文字颜色 5 3 3" xfId="3288"/>
    <cellStyle name="强调文字颜色 5 4" xfId="3289"/>
    <cellStyle name="强调文字颜色 5 4 2" xfId="3290"/>
    <cellStyle name="强调文字颜色 5 4 3" xfId="3907"/>
    <cellStyle name="强调文字颜色 5 5" xfId="3291"/>
    <cellStyle name="强调文字颜色 5 5 2" xfId="3292"/>
    <cellStyle name="强调文字颜色 5 5 3" xfId="3908"/>
    <cellStyle name="强调文字颜色 5 6" xfId="3293"/>
    <cellStyle name="强调文字颜色 5 6 2" xfId="3294"/>
    <cellStyle name="强调文字颜色 5 7" xfId="3295"/>
    <cellStyle name="强调文字颜色 5 8" xfId="3296"/>
    <cellStyle name="强调文字颜色 5 9" xfId="3297"/>
    <cellStyle name="强调文字颜色 6 10" xfId="3298"/>
    <cellStyle name="强调文字颜色 6 11" xfId="3299"/>
    <cellStyle name="强调文字颜色 6 12" xfId="3300"/>
    <cellStyle name="强调文字颜色 6 2" xfId="3301"/>
    <cellStyle name="强调文字颜色 6 2 2" xfId="3302"/>
    <cellStyle name="强调文字颜色 6 2 2 2" xfId="3303"/>
    <cellStyle name="强调文字颜色 6 2 2 3" xfId="3909"/>
    <cellStyle name="强调文字颜色 6 2 3" xfId="3304"/>
    <cellStyle name="强调文字颜色 6 2 3 2" xfId="3910"/>
    <cellStyle name="强调文字颜色 6 2 4" xfId="3305"/>
    <cellStyle name="强调文字颜色 6 3" xfId="3306"/>
    <cellStyle name="强调文字颜色 6 3 2" xfId="3307"/>
    <cellStyle name="强调文字颜色 6 3 3" xfId="3308"/>
    <cellStyle name="强调文字颜色 6 4" xfId="3309"/>
    <cellStyle name="强调文字颜色 6 4 2" xfId="3310"/>
    <cellStyle name="强调文字颜色 6 4 3" xfId="3911"/>
    <cellStyle name="强调文字颜色 6 5" xfId="3311"/>
    <cellStyle name="强调文字颜色 6 5 2" xfId="3312"/>
    <cellStyle name="强调文字颜色 6 5 3" xfId="3912"/>
    <cellStyle name="强调文字颜色 6 6" xfId="3313"/>
    <cellStyle name="强调文字颜色 6 6 2" xfId="3314"/>
    <cellStyle name="强调文字颜色 6 7" xfId="3315"/>
    <cellStyle name="强调文字颜色 6 8" xfId="3316"/>
    <cellStyle name="强调文字颜色 6 9" xfId="3317"/>
    <cellStyle name="入力" xfId="3318"/>
    <cellStyle name="适中" xfId="9" builtinId="28" customBuiltin="1"/>
    <cellStyle name="适中 10" xfId="3319"/>
    <cellStyle name="适中 11" xfId="3320"/>
    <cellStyle name="适中 12" xfId="3321"/>
    <cellStyle name="适中 2" xfId="3322"/>
    <cellStyle name="适中 2 2" xfId="3323"/>
    <cellStyle name="适中 2 2 2" xfId="3324"/>
    <cellStyle name="适中 2 2 3" xfId="3913"/>
    <cellStyle name="适中 2 3" xfId="3325"/>
    <cellStyle name="适中 2 3 2" xfId="3914"/>
    <cellStyle name="适中 2 4" xfId="3326"/>
    <cellStyle name="适中 3" xfId="3327"/>
    <cellStyle name="适中 3 2" xfId="3328"/>
    <cellStyle name="适中 3 3" xfId="3329"/>
    <cellStyle name="适中 4" xfId="3330"/>
    <cellStyle name="适中 4 2" xfId="3331"/>
    <cellStyle name="适中 4 3" xfId="3915"/>
    <cellStyle name="适中 5" xfId="3332"/>
    <cellStyle name="适中 5 2" xfId="3333"/>
    <cellStyle name="适中 5 3" xfId="3916"/>
    <cellStyle name="适中 6" xfId="3334"/>
    <cellStyle name="适中 6 2" xfId="3335"/>
    <cellStyle name="适中 7" xfId="3336"/>
    <cellStyle name="适中 8" xfId="3337"/>
    <cellStyle name="适中 9" xfId="3338"/>
    <cellStyle name="输出" xfId="11" builtinId="21" customBuiltin="1"/>
    <cellStyle name="输出 10" xfId="3339"/>
    <cellStyle name="输出 11" xfId="3340"/>
    <cellStyle name="输出 12" xfId="3341"/>
    <cellStyle name="输出 2" xfId="3342"/>
    <cellStyle name="输出 2 2" xfId="3343"/>
    <cellStyle name="输出 2 2 2" xfId="3344"/>
    <cellStyle name="输出 2 2 3" xfId="3345"/>
    <cellStyle name="输出 2 2 4" xfId="3917"/>
    <cellStyle name="输出 2 3" xfId="3346"/>
    <cellStyle name="输出 2 3 2" xfId="3347"/>
    <cellStyle name="输出 2 3 3" xfId="3918"/>
    <cellStyle name="输出 2 4" xfId="3348"/>
    <cellStyle name="输出 3" xfId="3349"/>
    <cellStyle name="输出 3 2" xfId="3350"/>
    <cellStyle name="输出 3 3" xfId="3351"/>
    <cellStyle name="输出 4" xfId="3352"/>
    <cellStyle name="输出 4 2" xfId="3353"/>
    <cellStyle name="输出 4 3" xfId="3354"/>
    <cellStyle name="输出 4 4" xfId="3919"/>
    <cellStyle name="输出 5" xfId="3355"/>
    <cellStyle name="输出 5 2" xfId="3356"/>
    <cellStyle name="输出 5 3" xfId="3357"/>
    <cellStyle name="输出 5 4" xfId="3920"/>
    <cellStyle name="输出 6" xfId="3358"/>
    <cellStyle name="输出 6 2" xfId="3359"/>
    <cellStyle name="输出 7" xfId="3360"/>
    <cellStyle name="输出 8" xfId="3361"/>
    <cellStyle name="输出 9" xfId="3362"/>
    <cellStyle name="输入" xfId="10" builtinId="20" customBuiltin="1"/>
    <cellStyle name="输入 10" xfId="3363"/>
    <cellStyle name="输入 11" xfId="3364"/>
    <cellStyle name="输入 12" xfId="3365"/>
    <cellStyle name="输入 2" xfId="3366"/>
    <cellStyle name="输入 2 2" xfId="3367"/>
    <cellStyle name="输入 2 2 2" xfId="3368"/>
    <cellStyle name="输入 2 2 3" xfId="3921"/>
    <cellStyle name="输入 2 3" xfId="3369"/>
    <cellStyle name="输入 2 3 2" xfId="3922"/>
    <cellStyle name="输入 2 4" xfId="3370"/>
    <cellStyle name="输入 3" xfId="3371"/>
    <cellStyle name="输入 3 2" xfId="3372"/>
    <cellStyle name="输入 3 3" xfId="3373"/>
    <cellStyle name="输入 4" xfId="3374"/>
    <cellStyle name="输入 4 2" xfId="3375"/>
    <cellStyle name="输入 4 3" xfId="3923"/>
    <cellStyle name="输入 5" xfId="3376"/>
    <cellStyle name="输入 5 2" xfId="3377"/>
    <cellStyle name="输入 5 3" xfId="3924"/>
    <cellStyle name="输入 6" xfId="3378"/>
    <cellStyle name="输入 6 2" xfId="3379"/>
    <cellStyle name="输入 7" xfId="3380"/>
    <cellStyle name="输入 8" xfId="3381"/>
    <cellStyle name="输入 9" xfId="3382"/>
    <cellStyle name="輸出" xfId="3383"/>
    <cellStyle name="輸入" xfId="3384"/>
    <cellStyle name="說明文字" xfId="3385"/>
    <cellStyle name="説明文" xfId="3386"/>
    <cellStyle name="样式 1" xfId="3387"/>
    <cellStyle name="样式 1 2" xfId="3388"/>
    <cellStyle name="样式 1 3" xfId="3389"/>
    <cellStyle name="樣式 1" xfId="3390"/>
    <cellStyle name="一般_041維護修繕費-零配件入庫品統編" xfId="3391"/>
    <cellStyle name="믅됞 [0.00]_PRODUCT DETAIL Q1" xfId="3392"/>
    <cellStyle name="믅됞_PRODUCT DETAIL Q1" xfId="3393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中等" xfId="3394"/>
    <cellStyle name="注释 10" xfId="3395"/>
    <cellStyle name="注释 11" xfId="3396"/>
    <cellStyle name="注释 12" xfId="3397"/>
    <cellStyle name="注释 13" xfId="3398"/>
    <cellStyle name="注释 14" xfId="3437"/>
    <cellStyle name="注释 14 2" xfId="4099"/>
    <cellStyle name="注释 15" xfId="3438"/>
    <cellStyle name="注释 15 2" xfId="4100"/>
    <cellStyle name="注释 16" xfId="3896"/>
    <cellStyle name="注释 16 2" xfId="4157"/>
    <cellStyle name="注释 17" xfId="3933"/>
    <cellStyle name="注释 17 2" xfId="4158"/>
    <cellStyle name="注释 18" xfId="3946"/>
    <cellStyle name="注释 18 2" xfId="4171"/>
    <cellStyle name="注释 2" xfId="3399"/>
    <cellStyle name="注释 2 2" xfId="3400"/>
    <cellStyle name="注释 2 2 2" xfId="3401"/>
    <cellStyle name="注释 2 2 2 2" xfId="3402"/>
    <cellStyle name="注释 2 2 2 3" xfId="3926"/>
    <cellStyle name="注释 2 2 3" xfId="3403"/>
    <cellStyle name="注释 2 2 3 2" xfId="3404"/>
    <cellStyle name="注释 2 2 3 3" xfId="3927"/>
    <cellStyle name="注释 2 2 4" xfId="3405"/>
    <cellStyle name="注释 2 2 5" xfId="3406"/>
    <cellStyle name="注释 2 2 6" xfId="3925"/>
    <cellStyle name="注释 2 3" xfId="3407"/>
    <cellStyle name="注释 2 3 2" xfId="3408"/>
    <cellStyle name="注释 2 3 3" xfId="3409"/>
    <cellStyle name="注释 2 3 4" xfId="3928"/>
    <cellStyle name="注释 2 4" xfId="3410"/>
    <cellStyle name="注释 2 4 2" xfId="3411"/>
    <cellStyle name="注释 2 4 3" xfId="3929"/>
    <cellStyle name="注释 2 5" xfId="3451"/>
    <cellStyle name="注释 2 5 2" xfId="4113"/>
    <cellStyle name="注释 2 6" xfId="3971"/>
    <cellStyle name="注释 2 6 2" xfId="4196"/>
    <cellStyle name="注释 3" xfId="3412"/>
    <cellStyle name="注释 3 2" xfId="3413"/>
    <cellStyle name="注释 3 2 2" xfId="3414"/>
    <cellStyle name="注释 3 2 3" xfId="3415"/>
    <cellStyle name="注释 4" xfId="3416"/>
    <cellStyle name="注释 4 2" xfId="3417"/>
    <cellStyle name="注释 4 2 2" xfId="3418"/>
    <cellStyle name="注释 4 2 3" xfId="3931"/>
    <cellStyle name="注释 4 3" xfId="3419"/>
    <cellStyle name="注释 4 4" xfId="3420"/>
    <cellStyle name="注释 4 5" xfId="3930"/>
    <cellStyle name="注释 5" xfId="3421"/>
    <cellStyle name="注释 5 2" xfId="3422"/>
    <cellStyle name="注释 5 3" xfId="3423"/>
    <cellStyle name="注释 5 4" xfId="3932"/>
    <cellStyle name="注释 6" xfId="3424"/>
    <cellStyle name="注释 6 2" xfId="3425"/>
    <cellStyle name="注释 6 3" xfId="3426"/>
    <cellStyle name="注释 7" xfId="3427"/>
    <cellStyle name="注释 8" xfId="3428"/>
    <cellStyle name="注释 9" xfId="3429"/>
    <cellStyle name="뷭?_BOOKSHIP" xfId="3430"/>
    <cellStyle name="콤마 [0]_1202" xfId="3431"/>
    <cellStyle name="콤마_1202" xfId="3432"/>
    <cellStyle name="통화 [0]_1202" xfId="3433"/>
    <cellStyle name="통화_1202" xfId="3434"/>
    <cellStyle name="표준_(정보부문)월별인원계획" xfId="3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1514475</xdr:colOff>
      <xdr:row>4</xdr:row>
      <xdr:rowOff>57150</xdr:rowOff>
    </xdr:to>
    <xdr:pic>
      <xdr:nvPicPr>
        <xdr:cNvPr id="3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"/>
  <sheetViews>
    <sheetView tabSelected="1" zoomScaleNormal="100" workbookViewId="0">
      <pane xSplit="1" ySplit="11" topLeftCell="AY12" activePane="bottomRight" state="frozen"/>
      <selection pane="topRight" activeCell="B1" sqref="B1"/>
      <selection pane="bottomLeft" activeCell="A12" sqref="A12"/>
      <selection pane="bottomRight" activeCell="A88" sqref="A88"/>
    </sheetView>
  </sheetViews>
  <sheetFormatPr defaultRowHeight="14.25"/>
  <cols>
    <col min="1" max="1" width="29" style="2" customWidth="1"/>
    <col min="2" max="5" width="11.75" style="1" customWidth="1"/>
    <col min="6" max="21" width="11.25" style="1" customWidth="1"/>
    <col min="22" max="22" width="11.25" style="1" customWidth="1" collapsed="1"/>
    <col min="23" max="24" width="11.25" style="1" customWidth="1"/>
    <col min="25" max="31" width="11.375" style="1" customWidth="1"/>
    <col min="32" max="32" width="9" style="1" customWidth="1"/>
    <col min="33" max="41" width="10.375" style="1" bestFit="1" customWidth="1"/>
    <col min="42" max="47" width="10.5" style="1" customWidth="1"/>
    <col min="48" max="51" width="12.5" style="1" bestFit="1" customWidth="1"/>
    <col min="52" max="56" width="12.5" style="78" bestFit="1" customWidth="1"/>
    <col min="57" max="268" width="9" style="1"/>
    <col min="269" max="269" width="29" style="1" customWidth="1"/>
    <col min="270" max="278" width="0" style="1" hidden="1" customWidth="1"/>
    <col min="279" max="281" width="11.25" style="1" customWidth="1"/>
    <col min="282" max="283" width="11.375" style="1" customWidth="1"/>
    <col min="284" max="524" width="9" style="1"/>
    <col min="525" max="525" width="29" style="1" customWidth="1"/>
    <col min="526" max="534" width="0" style="1" hidden="1" customWidth="1"/>
    <col min="535" max="537" width="11.25" style="1" customWidth="1"/>
    <col min="538" max="539" width="11.375" style="1" customWidth="1"/>
    <col min="540" max="780" width="9" style="1"/>
    <col min="781" max="781" width="29" style="1" customWidth="1"/>
    <col min="782" max="790" width="0" style="1" hidden="1" customWidth="1"/>
    <col min="791" max="793" width="11.25" style="1" customWidth="1"/>
    <col min="794" max="795" width="11.375" style="1" customWidth="1"/>
    <col min="796" max="1036" width="9" style="1"/>
    <col min="1037" max="1037" width="29" style="1" customWidth="1"/>
    <col min="1038" max="1046" width="0" style="1" hidden="1" customWidth="1"/>
    <col min="1047" max="1049" width="11.25" style="1" customWidth="1"/>
    <col min="1050" max="1051" width="11.375" style="1" customWidth="1"/>
    <col min="1052" max="1292" width="9" style="1"/>
    <col min="1293" max="1293" width="29" style="1" customWidth="1"/>
    <col min="1294" max="1302" width="0" style="1" hidden="1" customWidth="1"/>
    <col min="1303" max="1305" width="11.25" style="1" customWidth="1"/>
    <col min="1306" max="1307" width="11.375" style="1" customWidth="1"/>
    <col min="1308" max="1548" width="9" style="1"/>
    <col min="1549" max="1549" width="29" style="1" customWidth="1"/>
    <col min="1550" max="1558" width="0" style="1" hidden="1" customWidth="1"/>
    <col min="1559" max="1561" width="11.25" style="1" customWidth="1"/>
    <col min="1562" max="1563" width="11.375" style="1" customWidth="1"/>
    <col min="1564" max="1804" width="9" style="1"/>
    <col min="1805" max="1805" width="29" style="1" customWidth="1"/>
    <col min="1806" max="1814" width="0" style="1" hidden="1" customWidth="1"/>
    <col min="1815" max="1817" width="11.25" style="1" customWidth="1"/>
    <col min="1818" max="1819" width="11.375" style="1" customWidth="1"/>
    <col min="1820" max="2060" width="9" style="1"/>
    <col min="2061" max="2061" width="29" style="1" customWidth="1"/>
    <col min="2062" max="2070" width="0" style="1" hidden="1" customWidth="1"/>
    <col min="2071" max="2073" width="11.25" style="1" customWidth="1"/>
    <col min="2074" max="2075" width="11.375" style="1" customWidth="1"/>
    <col min="2076" max="2316" width="9" style="1"/>
    <col min="2317" max="2317" width="29" style="1" customWidth="1"/>
    <col min="2318" max="2326" width="0" style="1" hidden="1" customWidth="1"/>
    <col min="2327" max="2329" width="11.25" style="1" customWidth="1"/>
    <col min="2330" max="2331" width="11.375" style="1" customWidth="1"/>
    <col min="2332" max="2572" width="9" style="1"/>
    <col min="2573" max="2573" width="29" style="1" customWidth="1"/>
    <col min="2574" max="2582" width="0" style="1" hidden="1" customWidth="1"/>
    <col min="2583" max="2585" width="11.25" style="1" customWidth="1"/>
    <col min="2586" max="2587" width="11.375" style="1" customWidth="1"/>
    <col min="2588" max="2828" width="9" style="1"/>
    <col min="2829" max="2829" width="29" style="1" customWidth="1"/>
    <col min="2830" max="2838" width="0" style="1" hidden="1" customWidth="1"/>
    <col min="2839" max="2841" width="11.25" style="1" customWidth="1"/>
    <col min="2842" max="2843" width="11.375" style="1" customWidth="1"/>
    <col min="2844" max="3084" width="9" style="1"/>
    <col min="3085" max="3085" width="29" style="1" customWidth="1"/>
    <col min="3086" max="3094" width="0" style="1" hidden="1" customWidth="1"/>
    <col min="3095" max="3097" width="11.25" style="1" customWidth="1"/>
    <col min="3098" max="3099" width="11.375" style="1" customWidth="1"/>
    <col min="3100" max="3340" width="9" style="1"/>
    <col min="3341" max="3341" width="29" style="1" customWidth="1"/>
    <col min="3342" max="3350" width="0" style="1" hidden="1" customWidth="1"/>
    <col min="3351" max="3353" width="11.25" style="1" customWidth="1"/>
    <col min="3354" max="3355" width="11.375" style="1" customWidth="1"/>
    <col min="3356" max="3596" width="9" style="1"/>
    <col min="3597" max="3597" width="29" style="1" customWidth="1"/>
    <col min="3598" max="3606" width="0" style="1" hidden="1" customWidth="1"/>
    <col min="3607" max="3609" width="11.25" style="1" customWidth="1"/>
    <col min="3610" max="3611" width="11.375" style="1" customWidth="1"/>
    <col min="3612" max="3852" width="9" style="1"/>
    <col min="3853" max="3853" width="29" style="1" customWidth="1"/>
    <col min="3854" max="3862" width="0" style="1" hidden="1" customWidth="1"/>
    <col min="3863" max="3865" width="11.25" style="1" customWidth="1"/>
    <col min="3866" max="3867" width="11.375" style="1" customWidth="1"/>
    <col min="3868" max="4108" width="9" style="1"/>
    <col min="4109" max="4109" width="29" style="1" customWidth="1"/>
    <col min="4110" max="4118" width="0" style="1" hidden="1" customWidth="1"/>
    <col min="4119" max="4121" width="11.25" style="1" customWidth="1"/>
    <col min="4122" max="4123" width="11.375" style="1" customWidth="1"/>
    <col min="4124" max="4364" width="9" style="1"/>
    <col min="4365" max="4365" width="29" style="1" customWidth="1"/>
    <col min="4366" max="4374" width="0" style="1" hidden="1" customWidth="1"/>
    <col min="4375" max="4377" width="11.25" style="1" customWidth="1"/>
    <col min="4378" max="4379" width="11.375" style="1" customWidth="1"/>
    <col min="4380" max="4620" width="9" style="1"/>
    <col min="4621" max="4621" width="29" style="1" customWidth="1"/>
    <col min="4622" max="4630" width="0" style="1" hidden="1" customWidth="1"/>
    <col min="4631" max="4633" width="11.25" style="1" customWidth="1"/>
    <col min="4634" max="4635" width="11.375" style="1" customWidth="1"/>
    <col min="4636" max="4876" width="9" style="1"/>
    <col min="4877" max="4877" width="29" style="1" customWidth="1"/>
    <col min="4878" max="4886" width="0" style="1" hidden="1" customWidth="1"/>
    <col min="4887" max="4889" width="11.25" style="1" customWidth="1"/>
    <col min="4890" max="4891" width="11.375" style="1" customWidth="1"/>
    <col min="4892" max="5132" width="9" style="1"/>
    <col min="5133" max="5133" width="29" style="1" customWidth="1"/>
    <col min="5134" max="5142" width="0" style="1" hidden="1" customWidth="1"/>
    <col min="5143" max="5145" width="11.25" style="1" customWidth="1"/>
    <col min="5146" max="5147" width="11.375" style="1" customWidth="1"/>
    <col min="5148" max="5388" width="9" style="1"/>
    <col min="5389" max="5389" width="29" style="1" customWidth="1"/>
    <col min="5390" max="5398" width="0" style="1" hidden="1" customWidth="1"/>
    <col min="5399" max="5401" width="11.25" style="1" customWidth="1"/>
    <col min="5402" max="5403" width="11.375" style="1" customWidth="1"/>
    <col min="5404" max="5644" width="9" style="1"/>
    <col min="5645" max="5645" width="29" style="1" customWidth="1"/>
    <col min="5646" max="5654" width="0" style="1" hidden="1" customWidth="1"/>
    <col min="5655" max="5657" width="11.25" style="1" customWidth="1"/>
    <col min="5658" max="5659" width="11.375" style="1" customWidth="1"/>
    <col min="5660" max="5900" width="9" style="1"/>
    <col min="5901" max="5901" width="29" style="1" customWidth="1"/>
    <col min="5902" max="5910" width="0" style="1" hidden="1" customWidth="1"/>
    <col min="5911" max="5913" width="11.25" style="1" customWidth="1"/>
    <col min="5914" max="5915" width="11.375" style="1" customWidth="1"/>
    <col min="5916" max="6156" width="9" style="1"/>
    <col min="6157" max="6157" width="29" style="1" customWidth="1"/>
    <col min="6158" max="6166" width="0" style="1" hidden="1" customWidth="1"/>
    <col min="6167" max="6169" width="11.25" style="1" customWidth="1"/>
    <col min="6170" max="6171" width="11.375" style="1" customWidth="1"/>
    <col min="6172" max="6412" width="9" style="1"/>
    <col min="6413" max="6413" width="29" style="1" customWidth="1"/>
    <col min="6414" max="6422" width="0" style="1" hidden="1" customWidth="1"/>
    <col min="6423" max="6425" width="11.25" style="1" customWidth="1"/>
    <col min="6426" max="6427" width="11.375" style="1" customWidth="1"/>
    <col min="6428" max="6668" width="9" style="1"/>
    <col min="6669" max="6669" width="29" style="1" customWidth="1"/>
    <col min="6670" max="6678" width="0" style="1" hidden="1" customWidth="1"/>
    <col min="6679" max="6681" width="11.25" style="1" customWidth="1"/>
    <col min="6682" max="6683" width="11.375" style="1" customWidth="1"/>
    <col min="6684" max="6924" width="9" style="1"/>
    <col min="6925" max="6925" width="29" style="1" customWidth="1"/>
    <col min="6926" max="6934" width="0" style="1" hidden="1" customWidth="1"/>
    <col min="6935" max="6937" width="11.25" style="1" customWidth="1"/>
    <col min="6938" max="6939" width="11.375" style="1" customWidth="1"/>
    <col min="6940" max="7180" width="9" style="1"/>
    <col min="7181" max="7181" width="29" style="1" customWidth="1"/>
    <col min="7182" max="7190" width="0" style="1" hidden="1" customWidth="1"/>
    <col min="7191" max="7193" width="11.25" style="1" customWidth="1"/>
    <col min="7194" max="7195" width="11.375" style="1" customWidth="1"/>
    <col min="7196" max="7436" width="9" style="1"/>
    <col min="7437" max="7437" width="29" style="1" customWidth="1"/>
    <col min="7438" max="7446" width="0" style="1" hidden="1" customWidth="1"/>
    <col min="7447" max="7449" width="11.25" style="1" customWidth="1"/>
    <col min="7450" max="7451" width="11.375" style="1" customWidth="1"/>
    <col min="7452" max="7692" width="9" style="1"/>
    <col min="7693" max="7693" width="29" style="1" customWidth="1"/>
    <col min="7694" max="7702" width="0" style="1" hidden="1" customWidth="1"/>
    <col min="7703" max="7705" width="11.25" style="1" customWidth="1"/>
    <col min="7706" max="7707" width="11.375" style="1" customWidth="1"/>
    <col min="7708" max="7948" width="9" style="1"/>
    <col min="7949" max="7949" width="29" style="1" customWidth="1"/>
    <col min="7950" max="7958" width="0" style="1" hidden="1" customWidth="1"/>
    <col min="7959" max="7961" width="11.25" style="1" customWidth="1"/>
    <col min="7962" max="7963" width="11.375" style="1" customWidth="1"/>
    <col min="7964" max="8204" width="9" style="1"/>
    <col min="8205" max="8205" width="29" style="1" customWidth="1"/>
    <col min="8206" max="8214" width="0" style="1" hidden="1" customWidth="1"/>
    <col min="8215" max="8217" width="11.25" style="1" customWidth="1"/>
    <col min="8218" max="8219" width="11.375" style="1" customWidth="1"/>
    <col min="8220" max="8460" width="9" style="1"/>
    <col min="8461" max="8461" width="29" style="1" customWidth="1"/>
    <col min="8462" max="8470" width="0" style="1" hidden="1" customWidth="1"/>
    <col min="8471" max="8473" width="11.25" style="1" customWidth="1"/>
    <col min="8474" max="8475" width="11.375" style="1" customWidth="1"/>
    <col min="8476" max="8716" width="9" style="1"/>
    <col min="8717" max="8717" width="29" style="1" customWidth="1"/>
    <col min="8718" max="8726" width="0" style="1" hidden="1" customWidth="1"/>
    <col min="8727" max="8729" width="11.25" style="1" customWidth="1"/>
    <col min="8730" max="8731" width="11.375" style="1" customWidth="1"/>
    <col min="8732" max="8972" width="9" style="1"/>
    <col min="8973" max="8973" width="29" style="1" customWidth="1"/>
    <col min="8974" max="8982" width="0" style="1" hidden="1" customWidth="1"/>
    <col min="8983" max="8985" width="11.25" style="1" customWidth="1"/>
    <col min="8986" max="8987" width="11.375" style="1" customWidth="1"/>
    <col min="8988" max="9228" width="9" style="1"/>
    <col min="9229" max="9229" width="29" style="1" customWidth="1"/>
    <col min="9230" max="9238" width="0" style="1" hidden="1" customWidth="1"/>
    <col min="9239" max="9241" width="11.25" style="1" customWidth="1"/>
    <col min="9242" max="9243" width="11.375" style="1" customWidth="1"/>
    <col min="9244" max="9484" width="9" style="1"/>
    <col min="9485" max="9485" width="29" style="1" customWidth="1"/>
    <col min="9486" max="9494" width="0" style="1" hidden="1" customWidth="1"/>
    <col min="9495" max="9497" width="11.25" style="1" customWidth="1"/>
    <col min="9498" max="9499" width="11.375" style="1" customWidth="1"/>
    <col min="9500" max="9740" width="9" style="1"/>
    <col min="9741" max="9741" width="29" style="1" customWidth="1"/>
    <col min="9742" max="9750" width="0" style="1" hidden="1" customWidth="1"/>
    <col min="9751" max="9753" width="11.25" style="1" customWidth="1"/>
    <col min="9754" max="9755" width="11.375" style="1" customWidth="1"/>
    <col min="9756" max="9996" width="9" style="1"/>
    <col min="9997" max="9997" width="29" style="1" customWidth="1"/>
    <col min="9998" max="10006" width="0" style="1" hidden="1" customWidth="1"/>
    <col min="10007" max="10009" width="11.25" style="1" customWidth="1"/>
    <col min="10010" max="10011" width="11.375" style="1" customWidth="1"/>
    <col min="10012" max="10252" width="9" style="1"/>
    <col min="10253" max="10253" width="29" style="1" customWidth="1"/>
    <col min="10254" max="10262" width="0" style="1" hidden="1" customWidth="1"/>
    <col min="10263" max="10265" width="11.25" style="1" customWidth="1"/>
    <col min="10266" max="10267" width="11.375" style="1" customWidth="1"/>
    <col min="10268" max="10508" width="9" style="1"/>
    <col min="10509" max="10509" width="29" style="1" customWidth="1"/>
    <col min="10510" max="10518" width="0" style="1" hidden="1" customWidth="1"/>
    <col min="10519" max="10521" width="11.25" style="1" customWidth="1"/>
    <col min="10522" max="10523" width="11.375" style="1" customWidth="1"/>
    <col min="10524" max="10764" width="9" style="1"/>
    <col min="10765" max="10765" width="29" style="1" customWidth="1"/>
    <col min="10766" max="10774" width="0" style="1" hidden="1" customWidth="1"/>
    <col min="10775" max="10777" width="11.25" style="1" customWidth="1"/>
    <col min="10778" max="10779" width="11.375" style="1" customWidth="1"/>
    <col min="10780" max="11020" width="9" style="1"/>
    <col min="11021" max="11021" width="29" style="1" customWidth="1"/>
    <col min="11022" max="11030" width="0" style="1" hidden="1" customWidth="1"/>
    <col min="11031" max="11033" width="11.25" style="1" customWidth="1"/>
    <col min="11034" max="11035" width="11.375" style="1" customWidth="1"/>
    <col min="11036" max="11276" width="9" style="1"/>
    <col min="11277" max="11277" width="29" style="1" customWidth="1"/>
    <col min="11278" max="11286" width="0" style="1" hidden="1" customWidth="1"/>
    <col min="11287" max="11289" width="11.25" style="1" customWidth="1"/>
    <col min="11290" max="11291" width="11.375" style="1" customWidth="1"/>
    <col min="11292" max="11532" width="9" style="1"/>
    <col min="11533" max="11533" width="29" style="1" customWidth="1"/>
    <col min="11534" max="11542" width="0" style="1" hidden="1" customWidth="1"/>
    <col min="11543" max="11545" width="11.25" style="1" customWidth="1"/>
    <col min="11546" max="11547" width="11.375" style="1" customWidth="1"/>
    <col min="11548" max="11788" width="9" style="1"/>
    <col min="11789" max="11789" width="29" style="1" customWidth="1"/>
    <col min="11790" max="11798" width="0" style="1" hidden="1" customWidth="1"/>
    <col min="11799" max="11801" width="11.25" style="1" customWidth="1"/>
    <col min="11802" max="11803" width="11.375" style="1" customWidth="1"/>
    <col min="11804" max="12044" width="9" style="1"/>
    <col min="12045" max="12045" width="29" style="1" customWidth="1"/>
    <col min="12046" max="12054" width="0" style="1" hidden="1" customWidth="1"/>
    <col min="12055" max="12057" width="11.25" style="1" customWidth="1"/>
    <col min="12058" max="12059" width="11.375" style="1" customWidth="1"/>
    <col min="12060" max="12300" width="9" style="1"/>
    <col min="12301" max="12301" width="29" style="1" customWidth="1"/>
    <col min="12302" max="12310" width="0" style="1" hidden="1" customWidth="1"/>
    <col min="12311" max="12313" width="11.25" style="1" customWidth="1"/>
    <col min="12314" max="12315" width="11.375" style="1" customWidth="1"/>
    <col min="12316" max="12556" width="9" style="1"/>
    <col min="12557" max="12557" width="29" style="1" customWidth="1"/>
    <col min="12558" max="12566" width="0" style="1" hidden="1" customWidth="1"/>
    <col min="12567" max="12569" width="11.25" style="1" customWidth="1"/>
    <col min="12570" max="12571" width="11.375" style="1" customWidth="1"/>
    <col min="12572" max="12812" width="9" style="1"/>
    <col min="12813" max="12813" width="29" style="1" customWidth="1"/>
    <col min="12814" max="12822" width="0" style="1" hidden="1" customWidth="1"/>
    <col min="12823" max="12825" width="11.25" style="1" customWidth="1"/>
    <col min="12826" max="12827" width="11.375" style="1" customWidth="1"/>
    <col min="12828" max="13068" width="9" style="1"/>
    <col min="13069" max="13069" width="29" style="1" customWidth="1"/>
    <col min="13070" max="13078" width="0" style="1" hidden="1" customWidth="1"/>
    <col min="13079" max="13081" width="11.25" style="1" customWidth="1"/>
    <col min="13082" max="13083" width="11.375" style="1" customWidth="1"/>
    <col min="13084" max="13324" width="9" style="1"/>
    <col min="13325" max="13325" width="29" style="1" customWidth="1"/>
    <col min="13326" max="13334" width="0" style="1" hidden="1" customWidth="1"/>
    <col min="13335" max="13337" width="11.25" style="1" customWidth="1"/>
    <col min="13338" max="13339" width="11.375" style="1" customWidth="1"/>
    <col min="13340" max="13580" width="9" style="1"/>
    <col min="13581" max="13581" width="29" style="1" customWidth="1"/>
    <col min="13582" max="13590" width="0" style="1" hidden="1" customWidth="1"/>
    <col min="13591" max="13593" width="11.25" style="1" customWidth="1"/>
    <col min="13594" max="13595" width="11.375" style="1" customWidth="1"/>
    <col min="13596" max="13836" width="9" style="1"/>
    <col min="13837" max="13837" width="29" style="1" customWidth="1"/>
    <col min="13838" max="13846" width="0" style="1" hidden="1" customWidth="1"/>
    <col min="13847" max="13849" width="11.25" style="1" customWidth="1"/>
    <col min="13850" max="13851" width="11.375" style="1" customWidth="1"/>
    <col min="13852" max="14092" width="9" style="1"/>
    <col min="14093" max="14093" width="29" style="1" customWidth="1"/>
    <col min="14094" max="14102" width="0" style="1" hidden="1" customWidth="1"/>
    <col min="14103" max="14105" width="11.25" style="1" customWidth="1"/>
    <col min="14106" max="14107" width="11.375" style="1" customWidth="1"/>
    <col min="14108" max="14348" width="9" style="1"/>
    <col min="14349" max="14349" width="29" style="1" customWidth="1"/>
    <col min="14350" max="14358" width="0" style="1" hidden="1" customWidth="1"/>
    <col min="14359" max="14361" width="11.25" style="1" customWidth="1"/>
    <col min="14362" max="14363" width="11.375" style="1" customWidth="1"/>
    <col min="14364" max="14604" width="9" style="1"/>
    <col min="14605" max="14605" width="29" style="1" customWidth="1"/>
    <col min="14606" max="14614" width="0" style="1" hidden="1" customWidth="1"/>
    <col min="14615" max="14617" width="11.25" style="1" customWidth="1"/>
    <col min="14618" max="14619" width="11.375" style="1" customWidth="1"/>
    <col min="14620" max="14860" width="9" style="1"/>
    <col min="14861" max="14861" width="29" style="1" customWidth="1"/>
    <col min="14862" max="14870" width="0" style="1" hidden="1" customWidth="1"/>
    <col min="14871" max="14873" width="11.25" style="1" customWidth="1"/>
    <col min="14874" max="14875" width="11.375" style="1" customWidth="1"/>
    <col min="14876" max="15116" width="9" style="1"/>
    <col min="15117" max="15117" width="29" style="1" customWidth="1"/>
    <col min="15118" max="15126" width="0" style="1" hidden="1" customWidth="1"/>
    <col min="15127" max="15129" width="11.25" style="1" customWidth="1"/>
    <col min="15130" max="15131" width="11.375" style="1" customWidth="1"/>
    <col min="15132" max="15372" width="9" style="1"/>
    <col min="15373" max="15373" width="29" style="1" customWidth="1"/>
    <col min="15374" max="15382" width="0" style="1" hidden="1" customWidth="1"/>
    <col min="15383" max="15385" width="11.25" style="1" customWidth="1"/>
    <col min="15386" max="15387" width="11.375" style="1" customWidth="1"/>
    <col min="15388" max="15628" width="9" style="1"/>
    <col min="15629" max="15629" width="29" style="1" customWidth="1"/>
    <col min="15630" max="15638" width="0" style="1" hidden="1" customWidth="1"/>
    <col min="15639" max="15641" width="11.25" style="1" customWidth="1"/>
    <col min="15642" max="15643" width="11.375" style="1" customWidth="1"/>
    <col min="15644" max="15884" width="9" style="1"/>
    <col min="15885" max="15885" width="29" style="1" customWidth="1"/>
    <col min="15886" max="15894" width="0" style="1" hidden="1" customWidth="1"/>
    <col min="15895" max="15897" width="11.25" style="1" customWidth="1"/>
    <col min="15898" max="15899" width="11.375" style="1" customWidth="1"/>
    <col min="15900" max="16140" width="9" style="1"/>
    <col min="16141" max="16141" width="29" style="1" customWidth="1"/>
    <col min="16142" max="16150" width="0" style="1" hidden="1" customWidth="1"/>
    <col min="16151" max="16153" width="11.25" style="1" customWidth="1"/>
    <col min="16154" max="16155" width="11.375" style="1" customWidth="1"/>
    <col min="16156" max="16384" width="9" style="1"/>
  </cols>
  <sheetData>
    <row r="1" spans="1:58" ht="14.25" hidden="1" customHeight="1">
      <c r="A1" s="26"/>
    </row>
    <row r="2" spans="1:58" ht="14.25" hidden="1" customHeight="1"/>
    <row r="3" spans="1:58" ht="14.25" hidden="1" customHeight="1"/>
    <row r="4" spans="1:58" ht="14.25" hidden="1" customHeight="1"/>
    <row r="5" spans="1:58" ht="14.25" hidden="1" customHeight="1"/>
    <row r="6" spans="1:58" ht="14.25" hidden="1" customHeight="1"/>
    <row r="7" spans="1:58" ht="15.75" hidden="1" customHeight="1">
      <c r="A7" s="27" t="s">
        <v>0</v>
      </c>
    </row>
    <row r="8" spans="1:58" ht="15.75" hidden="1" customHeight="1">
      <c r="A8" s="27" t="s">
        <v>1</v>
      </c>
    </row>
    <row r="9" spans="1:58" ht="14.25" customHeight="1">
      <c r="A9" s="4" t="s">
        <v>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58">
      <c r="A10" s="2" t="s">
        <v>3</v>
      </c>
      <c r="B10" s="3" t="s">
        <v>119</v>
      </c>
      <c r="C10" s="3" t="s">
        <v>120</v>
      </c>
      <c r="D10" s="3" t="s">
        <v>121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104</v>
      </c>
      <c r="O10" s="3" t="s">
        <v>105</v>
      </c>
      <c r="P10" s="3" t="s">
        <v>106</v>
      </c>
      <c r="Q10" s="3" t="s">
        <v>107</v>
      </c>
      <c r="R10" s="3" t="s">
        <v>108</v>
      </c>
      <c r="S10" s="3" t="s">
        <v>109</v>
      </c>
      <c r="T10" s="3" t="s">
        <v>110</v>
      </c>
      <c r="U10" s="3" t="s">
        <v>111</v>
      </c>
      <c r="V10" s="3" t="s">
        <v>13</v>
      </c>
      <c r="W10" s="3" t="s">
        <v>14</v>
      </c>
      <c r="X10" s="3" t="s">
        <v>15</v>
      </c>
      <c r="Y10" s="3" t="s">
        <v>16</v>
      </c>
      <c r="Z10" s="3" t="s">
        <v>17</v>
      </c>
      <c r="AA10" s="3" t="s">
        <v>65</v>
      </c>
      <c r="AB10" s="3" t="s">
        <v>69</v>
      </c>
      <c r="AC10" s="3" t="s">
        <v>73</v>
      </c>
      <c r="AD10" s="3" t="s">
        <v>76</v>
      </c>
      <c r="AE10" s="3" t="s">
        <v>78</v>
      </c>
      <c r="AF10" s="50" t="s">
        <v>80</v>
      </c>
      <c r="AG10" s="50" t="s">
        <v>82</v>
      </c>
      <c r="AH10" s="50" t="s">
        <v>86</v>
      </c>
      <c r="AI10" s="50" t="s">
        <v>87</v>
      </c>
      <c r="AJ10" s="50" t="s">
        <v>92</v>
      </c>
      <c r="AK10" s="50" t="s">
        <v>94</v>
      </c>
      <c r="AL10" s="50" t="s">
        <v>96</v>
      </c>
      <c r="AM10" s="50" t="s">
        <v>97</v>
      </c>
      <c r="AN10" s="50" t="s">
        <v>101</v>
      </c>
      <c r="AO10" s="50" t="s">
        <v>102</v>
      </c>
      <c r="AP10" s="50" t="s">
        <v>103</v>
      </c>
      <c r="AQ10" s="50" t="s">
        <v>112</v>
      </c>
      <c r="AR10" s="50" t="s">
        <v>113</v>
      </c>
      <c r="AS10" s="50" t="s">
        <v>115</v>
      </c>
      <c r="AT10" s="50" t="s">
        <v>116</v>
      </c>
      <c r="AU10" s="50" t="s">
        <v>117</v>
      </c>
      <c r="AV10" s="50" t="s">
        <v>118</v>
      </c>
      <c r="AW10" s="50" t="s">
        <v>122</v>
      </c>
      <c r="AX10" s="50" t="s">
        <v>123</v>
      </c>
      <c r="AY10" s="50" t="s">
        <v>124</v>
      </c>
      <c r="AZ10" s="50" t="s">
        <v>125</v>
      </c>
      <c r="BA10" s="50" t="s">
        <v>127</v>
      </c>
      <c r="BB10" s="50" t="s">
        <v>128</v>
      </c>
      <c r="BC10" s="50" t="s">
        <v>130</v>
      </c>
      <c r="BD10" s="50" t="s">
        <v>134</v>
      </c>
    </row>
    <row r="11" spans="1:58">
      <c r="A11" s="4" t="s">
        <v>18</v>
      </c>
      <c r="B11" s="5" t="s">
        <v>19</v>
      </c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 t="s">
        <v>19</v>
      </c>
      <c r="P11" s="5" t="s">
        <v>19</v>
      </c>
      <c r="Q11" s="5" t="s">
        <v>19</v>
      </c>
      <c r="R11" s="5" t="s">
        <v>19</v>
      </c>
      <c r="S11" s="5" t="s">
        <v>19</v>
      </c>
      <c r="T11" s="5" t="s">
        <v>19</v>
      </c>
      <c r="U11" s="5" t="s">
        <v>19</v>
      </c>
      <c r="V11" s="5" t="s">
        <v>19</v>
      </c>
      <c r="W11" s="5" t="s">
        <v>19</v>
      </c>
      <c r="X11" s="5" t="s">
        <v>19</v>
      </c>
      <c r="Y11" s="5" t="s">
        <v>19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  <c r="AF11" s="5" t="s">
        <v>19</v>
      </c>
      <c r="AG11" s="5" t="s">
        <v>19</v>
      </c>
      <c r="AH11" s="5" t="s">
        <v>19</v>
      </c>
      <c r="AI11" s="5" t="s">
        <v>19</v>
      </c>
      <c r="AJ11" s="5" t="s">
        <v>19</v>
      </c>
      <c r="AK11" s="5" t="s">
        <v>19</v>
      </c>
      <c r="AL11" s="5" t="s">
        <v>19</v>
      </c>
      <c r="AM11" s="5" t="s">
        <v>19</v>
      </c>
      <c r="AN11" s="5" t="s">
        <v>19</v>
      </c>
      <c r="AO11" s="5" t="s">
        <v>19</v>
      </c>
      <c r="AP11" s="5" t="s">
        <v>19</v>
      </c>
      <c r="AQ11" s="5" t="s">
        <v>19</v>
      </c>
      <c r="AR11" s="5" t="s">
        <v>19</v>
      </c>
      <c r="AS11" s="5" t="s">
        <v>19</v>
      </c>
      <c r="AT11" s="5" t="s">
        <v>19</v>
      </c>
      <c r="AU11" s="5" t="s">
        <v>19</v>
      </c>
      <c r="AV11" s="5" t="s">
        <v>19</v>
      </c>
      <c r="AW11" s="5" t="s">
        <v>19</v>
      </c>
      <c r="AX11" s="5" t="s">
        <v>19</v>
      </c>
      <c r="AY11" s="5" t="s">
        <v>19</v>
      </c>
      <c r="AZ11" s="79" t="s">
        <v>19</v>
      </c>
      <c r="BA11" s="79" t="s">
        <v>129</v>
      </c>
      <c r="BB11" s="79" t="s">
        <v>19</v>
      </c>
      <c r="BC11" s="79" t="s">
        <v>19</v>
      </c>
      <c r="BD11" s="79" t="s">
        <v>19</v>
      </c>
    </row>
    <row r="12" spans="1:58">
      <c r="A12" s="28" t="s">
        <v>20</v>
      </c>
      <c r="B12" s="6"/>
      <c r="C12" s="6"/>
      <c r="D12" s="6"/>
      <c r="E12" s="6"/>
      <c r="AD12" s="3"/>
      <c r="AE12" s="3"/>
    </row>
    <row r="13" spans="1:58">
      <c r="A13" s="29" t="s">
        <v>21</v>
      </c>
      <c r="B13" s="6"/>
      <c r="C13" s="6"/>
      <c r="D13" s="6"/>
      <c r="E13" s="6"/>
      <c r="AD13" s="5"/>
      <c r="AE13" s="5"/>
    </row>
    <row r="14" spans="1:58" ht="13.5">
      <c r="A14" s="30" t="s">
        <v>22</v>
      </c>
      <c r="B14" s="7">
        <v>2493732</v>
      </c>
      <c r="C14" s="7">
        <v>2444895</v>
      </c>
      <c r="D14" s="7">
        <v>2434508</v>
      </c>
      <c r="E14" s="7">
        <v>2385435</v>
      </c>
      <c r="F14" s="7">
        <v>2443230</v>
      </c>
      <c r="G14" s="7">
        <v>2523893</v>
      </c>
      <c r="H14" s="7">
        <v>2558563</v>
      </c>
      <c r="I14" s="7">
        <v>2528834</v>
      </c>
      <c r="J14" s="7">
        <v>2500845</v>
      </c>
      <c r="K14" s="7">
        <v>2515105</v>
      </c>
      <c r="L14" s="7">
        <v>2646870</v>
      </c>
      <c r="M14" s="7">
        <v>2995086</v>
      </c>
      <c r="N14" s="7">
        <v>2443230</v>
      </c>
      <c r="O14" s="7">
        <v>2523893</v>
      </c>
      <c r="P14" s="7">
        <v>2558563</v>
      </c>
      <c r="Q14" s="7">
        <v>2528834</v>
      </c>
      <c r="R14" s="7">
        <v>2500845</v>
      </c>
      <c r="S14" s="7">
        <v>2515105</v>
      </c>
      <c r="T14" s="7">
        <v>2646870</v>
      </c>
      <c r="U14" s="7">
        <v>2995086</v>
      </c>
      <c r="V14" s="7">
        <v>3017149</v>
      </c>
      <c r="W14" s="7">
        <v>3252963</v>
      </c>
      <c r="X14" s="7">
        <v>3289217</v>
      </c>
      <c r="Y14" s="7">
        <v>3903818</v>
      </c>
      <c r="Z14" s="7">
        <v>4503467</v>
      </c>
      <c r="AA14" s="7">
        <v>5120105</v>
      </c>
      <c r="AB14" s="7">
        <v>5718786</v>
      </c>
      <c r="AC14" s="7">
        <v>5687357</v>
      </c>
      <c r="AD14" s="7">
        <v>5935180</v>
      </c>
      <c r="AE14" s="7">
        <v>6482526</v>
      </c>
      <c r="AF14" s="7">
        <v>6289743</v>
      </c>
      <c r="AG14" s="7">
        <v>6523403</v>
      </c>
      <c r="AH14" s="7">
        <v>6584938</v>
      </c>
      <c r="AI14" s="7">
        <v>6867740</v>
      </c>
      <c r="AJ14" s="7">
        <v>6835004</v>
      </c>
      <c r="AK14" s="54">
        <v>6777970</v>
      </c>
      <c r="AL14" s="61">
        <v>7005263</v>
      </c>
      <c r="AM14" s="61">
        <v>7610109</v>
      </c>
      <c r="AN14" s="61">
        <v>7531408</v>
      </c>
      <c r="AO14" s="61">
        <v>7757247</v>
      </c>
      <c r="AP14" s="61">
        <v>8278206</v>
      </c>
      <c r="AQ14" s="61">
        <v>9340611</v>
      </c>
      <c r="AR14" s="61">
        <v>11293702</v>
      </c>
      <c r="AS14" s="61">
        <v>12138021</v>
      </c>
      <c r="AT14" s="61">
        <v>12270527</v>
      </c>
      <c r="AU14" s="61">
        <v>12097966</v>
      </c>
      <c r="AV14" s="61">
        <v>12727222</v>
      </c>
      <c r="AW14" s="61">
        <v>14260783</v>
      </c>
      <c r="AX14" s="61">
        <v>14632601</v>
      </c>
      <c r="AY14" s="61">
        <v>15773199</v>
      </c>
      <c r="AZ14" s="80">
        <v>17291250</v>
      </c>
      <c r="BA14" s="80">
        <v>18855532</v>
      </c>
      <c r="BB14" s="80">
        <v>19499744</v>
      </c>
      <c r="BC14" s="80">
        <v>20593730</v>
      </c>
      <c r="BD14" s="80">
        <v>22293909</v>
      </c>
      <c r="BF14" s="99"/>
    </row>
    <row r="15" spans="1:58" ht="13.5">
      <c r="A15" s="30" t="s">
        <v>98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73576</v>
      </c>
      <c r="O15" s="7">
        <v>124818</v>
      </c>
      <c r="P15" s="7">
        <v>123974</v>
      </c>
      <c r="Q15" s="7">
        <v>136725</v>
      </c>
      <c r="R15" s="7">
        <v>137296</v>
      </c>
      <c r="S15" s="7">
        <v>136623</v>
      </c>
      <c r="T15" s="7">
        <v>136000</v>
      </c>
      <c r="U15" s="7">
        <v>135331</v>
      </c>
      <c r="V15" s="7">
        <v>134655</v>
      </c>
      <c r="W15" s="7">
        <v>143220</v>
      </c>
      <c r="X15" s="7">
        <v>91647</v>
      </c>
      <c r="Y15" s="7">
        <v>91030</v>
      </c>
      <c r="Z15" s="7">
        <v>90455</v>
      </c>
      <c r="AA15" s="7">
        <v>90681</v>
      </c>
      <c r="AB15" s="7">
        <v>90169</v>
      </c>
      <c r="AC15" s="7">
        <v>99267</v>
      </c>
      <c r="AD15" s="61">
        <v>98978</v>
      </c>
      <c r="AE15" s="61">
        <v>98604</v>
      </c>
      <c r="AF15" s="61">
        <v>98040</v>
      </c>
      <c r="AG15" s="61">
        <v>97477</v>
      </c>
      <c r="AH15" s="61">
        <v>92621</v>
      </c>
      <c r="AI15" s="61">
        <v>92084</v>
      </c>
      <c r="AJ15" s="61">
        <v>91548</v>
      </c>
      <c r="AK15" s="61">
        <v>105436</v>
      </c>
      <c r="AL15" s="61">
        <f>255268+129970</f>
        <v>385238</v>
      </c>
      <c r="AM15" s="61">
        <f>230854+129338</f>
        <v>360192</v>
      </c>
      <c r="AN15" s="61">
        <f>206441+138176</f>
        <v>344617</v>
      </c>
      <c r="AO15" s="61">
        <f>238603+138264</f>
        <v>376867</v>
      </c>
      <c r="AP15" s="61">
        <v>444349</v>
      </c>
      <c r="AQ15" s="61">
        <v>425701</v>
      </c>
      <c r="AR15" s="61">
        <v>401308</v>
      </c>
      <c r="AS15" s="61">
        <v>491238</v>
      </c>
      <c r="AT15" s="61">
        <v>469744</v>
      </c>
      <c r="AU15" s="61">
        <v>499677</v>
      </c>
      <c r="AV15" s="61">
        <v>473629</v>
      </c>
      <c r="AW15" s="61">
        <v>553729</v>
      </c>
      <c r="AX15" s="61">
        <v>524939</v>
      </c>
      <c r="AY15" s="61">
        <v>496171</v>
      </c>
      <c r="AZ15" s="80">
        <v>550941</v>
      </c>
      <c r="BA15" s="80">
        <v>529795</v>
      </c>
      <c r="BB15" s="80">
        <v>513478</v>
      </c>
      <c r="BC15" s="80">
        <v>498075</v>
      </c>
      <c r="BD15" s="80">
        <v>484084</v>
      </c>
      <c r="BF15" s="99"/>
    </row>
    <row r="16" spans="1:58" ht="13.5" hidden="1">
      <c r="A16" s="30" t="s">
        <v>71</v>
      </c>
      <c r="B16" s="7"/>
      <c r="C16" s="7"/>
      <c r="D16" s="7"/>
      <c r="E16" s="7">
        <v>73962</v>
      </c>
      <c r="F16" s="7">
        <v>73576</v>
      </c>
      <c r="G16" s="7">
        <v>124818</v>
      </c>
      <c r="H16" s="7">
        <v>123974</v>
      </c>
      <c r="I16" s="7">
        <v>136725</v>
      </c>
      <c r="J16" s="7">
        <v>137296</v>
      </c>
      <c r="K16" s="7">
        <v>136623</v>
      </c>
      <c r="L16" s="7">
        <v>136000</v>
      </c>
      <c r="M16" s="7">
        <v>135331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54"/>
      <c r="AL16" s="61"/>
      <c r="AM16" s="61"/>
      <c r="AN16" s="61"/>
      <c r="AO16" s="61"/>
      <c r="AP16" s="61">
        <v>0</v>
      </c>
      <c r="AQ16" s="61"/>
      <c r="AR16" s="61"/>
      <c r="AS16" s="61"/>
      <c r="AT16" s="61"/>
      <c r="AU16" s="61"/>
      <c r="AV16" s="61"/>
      <c r="AW16" s="61"/>
      <c r="AX16" s="61"/>
      <c r="AY16" s="61"/>
      <c r="AZ16" s="80"/>
      <c r="BA16" s="80"/>
      <c r="BB16" s="80"/>
      <c r="BC16" s="80"/>
      <c r="BD16" s="80"/>
      <c r="BF16" s="99"/>
    </row>
    <row r="17" spans="1:58" ht="13.5">
      <c r="A17" s="30" t="s">
        <v>23</v>
      </c>
      <c r="B17" s="7">
        <f>242886+76846</f>
        <v>319732</v>
      </c>
      <c r="C17" s="7">
        <f>76461+234912</f>
        <v>311373</v>
      </c>
      <c r="D17" s="7">
        <f>231455+75854</f>
        <v>307309</v>
      </c>
      <c r="E17" s="7">
        <v>235378</v>
      </c>
      <c r="F17" s="7">
        <v>226787</v>
      </c>
      <c r="G17" s="7">
        <v>228898</v>
      </c>
      <c r="H17" s="7">
        <v>227380</v>
      </c>
      <c r="I17" s="7">
        <v>215265</v>
      </c>
      <c r="J17" s="7">
        <v>208775</v>
      </c>
      <c r="K17" s="7">
        <v>198952</v>
      </c>
      <c r="L17" s="7">
        <v>210699</v>
      </c>
      <c r="M17" s="7">
        <v>207822</v>
      </c>
      <c r="N17" s="7">
        <v>226787</v>
      </c>
      <c r="O17" s="7">
        <v>228898</v>
      </c>
      <c r="P17" s="7">
        <v>227380</v>
      </c>
      <c r="Q17" s="7">
        <v>215265</v>
      </c>
      <c r="R17" s="7">
        <v>208775</v>
      </c>
      <c r="S17" s="7">
        <v>198952</v>
      </c>
      <c r="T17" s="7">
        <v>210699</v>
      </c>
      <c r="U17" s="7">
        <v>207822</v>
      </c>
      <c r="V17" s="7">
        <v>206562</v>
      </c>
      <c r="W17" s="7">
        <v>202488</v>
      </c>
      <c r="X17" s="7">
        <v>232415</v>
      </c>
      <c r="Y17" s="7">
        <v>224279</v>
      </c>
      <c r="Z17" s="7">
        <v>216127</v>
      </c>
      <c r="AA17" s="7">
        <v>218254</v>
      </c>
      <c r="AB17" s="7">
        <v>225109</v>
      </c>
      <c r="AC17" s="7">
        <v>248581</v>
      </c>
      <c r="AD17" s="7">
        <v>243195</v>
      </c>
      <c r="AE17" s="7">
        <v>234976</v>
      </c>
      <c r="AF17" s="7">
        <v>228072</v>
      </c>
      <c r="AG17" s="7">
        <v>219944</v>
      </c>
      <c r="AH17" s="7">
        <v>208466</v>
      </c>
      <c r="AI17" s="7">
        <v>159491</v>
      </c>
      <c r="AJ17" s="7">
        <v>144444</v>
      </c>
      <c r="AK17" s="54">
        <v>122854</v>
      </c>
      <c r="AL17" s="61">
        <v>115285</v>
      </c>
      <c r="AM17" s="61">
        <v>110295</v>
      </c>
      <c r="AN17" s="61">
        <v>101827</v>
      </c>
      <c r="AO17" s="61">
        <v>96943</v>
      </c>
      <c r="AP17" s="61">
        <v>91170</v>
      </c>
      <c r="AQ17" s="61">
        <v>88763</v>
      </c>
      <c r="AR17" s="61">
        <v>89785</v>
      </c>
      <c r="AS17" s="61">
        <v>81953</v>
      </c>
      <c r="AT17" s="61">
        <v>80342</v>
      </c>
      <c r="AU17" s="61">
        <v>74918</v>
      </c>
      <c r="AV17" s="61">
        <v>69054</v>
      </c>
      <c r="AW17" s="61">
        <v>67616</v>
      </c>
      <c r="AX17" s="61">
        <v>54081</v>
      </c>
      <c r="AY17" s="61">
        <v>50577</v>
      </c>
      <c r="AZ17" s="80">
        <v>48892</v>
      </c>
      <c r="BA17" s="80">
        <v>45331</v>
      </c>
      <c r="BB17" s="80">
        <v>42368</v>
      </c>
      <c r="BC17" s="80">
        <v>38803</v>
      </c>
      <c r="BD17" s="80">
        <v>35246</v>
      </c>
      <c r="BF17" s="99"/>
    </row>
    <row r="18" spans="1:58" ht="13.5">
      <c r="A18" s="30" t="s">
        <v>24</v>
      </c>
      <c r="B18" s="7"/>
      <c r="C18" s="7"/>
      <c r="D18" s="7"/>
      <c r="E18" s="7">
        <v>21636</v>
      </c>
      <c r="F18" s="7">
        <v>22190</v>
      </c>
      <c r="G18" s="7">
        <v>23189</v>
      </c>
      <c r="H18" s="7">
        <v>23758</v>
      </c>
      <c r="I18" s="7">
        <v>29200</v>
      </c>
      <c r="J18" s="7">
        <v>29997</v>
      </c>
      <c r="K18" s="7">
        <v>30820</v>
      </c>
      <c r="L18" s="7">
        <v>31433</v>
      </c>
      <c r="M18" s="7">
        <v>57631</v>
      </c>
      <c r="N18" s="7">
        <v>22190</v>
      </c>
      <c r="O18" s="7">
        <v>23189</v>
      </c>
      <c r="P18" s="7">
        <v>23758</v>
      </c>
      <c r="Q18" s="7">
        <v>29200</v>
      </c>
      <c r="R18" s="7">
        <v>29997</v>
      </c>
      <c r="S18" s="7">
        <v>30820</v>
      </c>
      <c r="T18" s="7">
        <v>31433</v>
      </c>
      <c r="U18" s="7">
        <v>57631</v>
      </c>
      <c r="V18" s="7">
        <v>57520</v>
      </c>
      <c r="W18" s="7">
        <v>160744</v>
      </c>
      <c r="X18" s="7">
        <v>161605</v>
      </c>
      <c r="Y18" s="7">
        <v>181331</v>
      </c>
      <c r="Z18" s="7">
        <v>172566</v>
      </c>
      <c r="AA18" s="7">
        <v>228580</v>
      </c>
      <c r="AB18" s="7">
        <v>247980</v>
      </c>
      <c r="AC18" s="7">
        <v>240136</v>
      </c>
      <c r="AD18" s="7">
        <v>236405</v>
      </c>
      <c r="AE18" s="7">
        <v>737111</v>
      </c>
      <c r="AF18" s="7">
        <v>740931</v>
      </c>
      <c r="AG18" s="7">
        <v>758241</v>
      </c>
      <c r="AH18" s="7">
        <v>786799</v>
      </c>
      <c r="AI18" s="7">
        <v>879593</v>
      </c>
      <c r="AJ18" s="7">
        <v>943228</v>
      </c>
      <c r="AK18" s="54">
        <v>1135442</v>
      </c>
      <c r="AL18" s="61">
        <v>1114668</v>
      </c>
      <c r="AM18" s="61">
        <v>1131478</v>
      </c>
      <c r="AN18" s="61">
        <v>1124819</v>
      </c>
      <c r="AO18" s="61">
        <v>1139317</v>
      </c>
      <c r="AP18" s="61">
        <v>1138235</v>
      </c>
      <c r="AQ18" s="61">
        <v>1132823</v>
      </c>
      <c r="AR18" s="61">
        <v>1209846</v>
      </c>
      <c r="AS18" s="61">
        <v>1440976</v>
      </c>
      <c r="AT18" s="61">
        <v>1434296</v>
      </c>
      <c r="AU18" s="61">
        <v>1590487</v>
      </c>
      <c r="AV18" s="61">
        <v>1626714</v>
      </c>
      <c r="AW18" s="61">
        <v>1859151</v>
      </c>
      <c r="AX18" s="61">
        <v>1907790</v>
      </c>
      <c r="AY18" s="61">
        <v>1868839</v>
      </c>
      <c r="AZ18" s="80">
        <v>1838807</v>
      </c>
      <c r="BA18" s="80">
        <v>1912042</v>
      </c>
      <c r="BB18" s="80">
        <v>1983834</v>
      </c>
      <c r="BC18" s="80">
        <v>2144734</v>
      </c>
      <c r="BD18" s="80">
        <v>2023917</v>
      </c>
      <c r="BF18" s="99"/>
    </row>
    <row r="19" spans="1:58" ht="13.5">
      <c r="A19" s="30" t="s">
        <v>25</v>
      </c>
      <c r="B19" s="8"/>
      <c r="C19" s="8"/>
      <c r="D19" s="8"/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  <c r="K19" s="8" t="s">
        <v>26</v>
      </c>
      <c r="L19" s="8" t="s">
        <v>26</v>
      </c>
      <c r="M19" s="8" t="s">
        <v>26</v>
      </c>
      <c r="N19" s="8" t="s">
        <v>26</v>
      </c>
      <c r="O19" s="8" t="s">
        <v>26</v>
      </c>
      <c r="P19" s="8" t="s">
        <v>26</v>
      </c>
      <c r="Q19" s="8" t="s">
        <v>26</v>
      </c>
      <c r="R19" s="8" t="s">
        <v>26</v>
      </c>
      <c r="S19" s="8" t="s">
        <v>26</v>
      </c>
      <c r="T19" s="8" t="s">
        <v>26</v>
      </c>
      <c r="U19" s="8" t="s">
        <v>26</v>
      </c>
      <c r="V19" s="8" t="s">
        <v>26</v>
      </c>
      <c r="W19" s="8">
        <v>14594</v>
      </c>
      <c r="X19" s="8">
        <v>16908</v>
      </c>
      <c r="Y19" s="8">
        <v>17646</v>
      </c>
      <c r="Z19" s="8">
        <v>20154</v>
      </c>
      <c r="AA19" s="8">
        <v>19685</v>
      </c>
      <c r="AB19" s="8">
        <v>15203</v>
      </c>
      <c r="AC19" s="8">
        <v>14359</v>
      </c>
      <c r="AD19" s="8">
        <v>14431</v>
      </c>
      <c r="AE19" s="8">
        <v>14588</v>
      </c>
      <c r="AF19" s="8">
        <v>15016</v>
      </c>
      <c r="AG19" s="8">
        <v>31681</v>
      </c>
      <c r="AH19" s="8">
        <v>27261</v>
      </c>
      <c r="AI19" s="8">
        <v>19645</v>
      </c>
      <c r="AJ19" s="8">
        <v>17932</v>
      </c>
      <c r="AK19" s="53">
        <v>15687</v>
      </c>
      <c r="AL19" s="62">
        <v>15914</v>
      </c>
      <c r="AM19" s="62">
        <v>16631</v>
      </c>
      <c r="AN19" s="62">
        <v>31918</v>
      </c>
      <c r="AO19" s="62">
        <v>27117</v>
      </c>
      <c r="AP19" s="62">
        <v>26497</v>
      </c>
      <c r="AQ19" s="62">
        <v>57886</v>
      </c>
      <c r="AR19" s="62">
        <v>27707</v>
      </c>
      <c r="AS19" s="62">
        <v>31521</v>
      </c>
      <c r="AT19" s="62">
        <v>29650</v>
      </c>
      <c r="AU19" s="62">
        <v>28232</v>
      </c>
      <c r="AV19" s="62">
        <v>26933</v>
      </c>
      <c r="AW19" s="62">
        <v>17639</v>
      </c>
      <c r="AX19" s="62">
        <v>9439</v>
      </c>
      <c r="AY19" s="62">
        <v>10809</v>
      </c>
      <c r="AZ19" s="81">
        <v>8943</v>
      </c>
      <c r="BA19" s="80">
        <v>9051</v>
      </c>
      <c r="BB19" s="80">
        <v>4828</v>
      </c>
      <c r="BC19" s="80">
        <v>3272</v>
      </c>
      <c r="BD19" s="80">
        <v>3294</v>
      </c>
      <c r="BF19" s="99"/>
    </row>
    <row r="20" spans="1:58" ht="13.5">
      <c r="A20" s="30" t="s">
        <v>27</v>
      </c>
      <c r="B20" s="7"/>
      <c r="C20" s="7"/>
      <c r="D20" s="7"/>
      <c r="E20" s="7">
        <v>43380</v>
      </c>
      <c r="F20" s="7">
        <v>43461</v>
      </c>
      <c r="G20" s="7">
        <v>43802</v>
      </c>
      <c r="H20" s="7">
        <v>43889</v>
      </c>
      <c r="I20" s="7">
        <v>43890</v>
      </c>
      <c r="J20" s="7">
        <v>43974</v>
      </c>
      <c r="K20" s="7">
        <v>44161</v>
      </c>
      <c r="L20" s="7">
        <v>44275</v>
      </c>
      <c r="M20" s="7">
        <v>44383</v>
      </c>
      <c r="N20" s="7">
        <v>43461</v>
      </c>
      <c r="O20" s="7">
        <v>43802</v>
      </c>
      <c r="P20" s="7">
        <v>43889</v>
      </c>
      <c r="Q20" s="7">
        <v>43890</v>
      </c>
      <c r="R20" s="7">
        <v>43974</v>
      </c>
      <c r="S20" s="7">
        <v>44161</v>
      </c>
      <c r="T20" s="7">
        <v>44275</v>
      </c>
      <c r="U20" s="7">
        <v>44383</v>
      </c>
      <c r="V20" s="7">
        <v>44529</v>
      </c>
      <c r="W20" s="7">
        <v>44701</v>
      </c>
      <c r="X20" s="7">
        <v>44908</v>
      </c>
      <c r="Y20" s="7">
        <v>44942</v>
      </c>
      <c r="Z20" s="7">
        <v>45143</v>
      </c>
      <c r="AA20" s="7">
        <v>45432</v>
      </c>
      <c r="AB20" s="7">
        <v>45649</v>
      </c>
      <c r="AC20" s="7">
        <v>45981</v>
      </c>
      <c r="AD20" s="7">
        <v>46179</v>
      </c>
      <c r="AE20" s="7">
        <v>46538</v>
      </c>
      <c r="AF20" s="7">
        <v>42027</v>
      </c>
      <c r="AG20" s="7">
        <v>44875</v>
      </c>
      <c r="AH20" s="7">
        <v>44300</v>
      </c>
      <c r="AI20" s="7">
        <v>45612</v>
      </c>
      <c r="AJ20" s="7">
        <v>45809</v>
      </c>
      <c r="AK20" s="54">
        <v>45426</v>
      </c>
      <c r="AL20" s="61">
        <v>46102</v>
      </c>
      <c r="AM20" s="61">
        <v>46326</v>
      </c>
      <c r="AN20" s="61">
        <v>46647</v>
      </c>
      <c r="AO20" s="61">
        <v>62975</v>
      </c>
      <c r="AP20" s="61">
        <v>28271</v>
      </c>
      <c r="AQ20" s="61">
        <v>26994</v>
      </c>
      <c r="AR20" s="61">
        <v>25172</v>
      </c>
      <c r="AS20" s="61">
        <v>24900</v>
      </c>
      <c r="AT20" s="61">
        <v>24801</v>
      </c>
      <c r="AU20" s="61">
        <v>36967</v>
      </c>
      <c r="AV20" s="61">
        <v>37371</v>
      </c>
      <c r="AW20" s="61">
        <v>14624</v>
      </c>
      <c r="AX20" s="61">
        <v>14602</v>
      </c>
      <c r="AY20" s="61">
        <v>14615</v>
      </c>
      <c r="AZ20" s="80">
        <v>14896</v>
      </c>
      <c r="BA20" s="80">
        <v>14244</v>
      </c>
      <c r="BB20" s="80">
        <v>13926</v>
      </c>
      <c r="BC20" s="80">
        <v>13930</v>
      </c>
      <c r="BD20" s="80">
        <v>13944</v>
      </c>
      <c r="BF20" s="99"/>
    </row>
    <row r="21" spans="1:58" ht="22.5">
      <c r="A21" s="30" t="s">
        <v>89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26</v>
      </c>
      <c r="O21" s="8" t="s">
        <v>26</v>
      </c>
      <c r="P21" s="8" t="s">
        <v>26</v>
      </c>
      <c r="Q21" s="8" t="s">
        <v>26</v>
      </c>
      <c r="R21" s="8" t="s">
        <v>26</v>
      </c>
      <c r="S21" s="8" t="s">
        <v>26</v>
      </c>
      <c r="T21" s="8" t="s">
        <v>26</v>
      </c>
      <c r="U21" s="8" t="s">
        <v>26</v>
      </c>
      <c r="V21" s="8" t="s">
        <v>26</v>
      </c>
      <c r="W21" s="8" t="s">
        <v>26</v>
      </c>
      <c r="X21" s="8" t="s">
        <v>26</v>
      </c>
      <c r="Y21" s="8" t="s">
        <v>26</v>
      </c>
      <c r="Z21" s="8" t="s">
        <v>26</v>
      </c>
      <c r="AA21" s="8" t="s">
        <v>26</v>
      </c>
      <c r="AB21" s="8" t="s">
        <v>26</v>
      </c>
      <c r="AC21" s="8" t="s">
        <v>26</v>
      </c>
      <c r="AD21" s="8" t="s">
        <v>26</v>
      </c>
      <c r="AE21" s="8" t="s">
        <v>26</v>
      </c>
      <c r="AF21" s="8" t="s">
        <v>26</v>
      </c>
      <c r="AG21" s="8" t="s">
        <v>26</v>
      </c>
      <c r="AH21" s="8">
        <v>25381</v>
      </c>
      <c r="AI21" s="7">
        <v>36788</v>
      </c>
      <c r="AJ21" s="7">
        <v>43645</v>
      </c>
      <c r="AK21" s="54">
        <v>55472</v>
      </c>
      <c r="AL21" s="61">
        <v>56514</v>
      </c>
      <c r="AM21" s="61">
        <v>55591</v>
      </c>
      <c r="AN21" s="61">
        <v>54096</v>
      </c>
      <c r="AO21" s="61">
        <v>90067</v>
      </c>
      <c r="AP21" s="61">
        <v>88889</v>
      </c>
      <c r="AQ21" s="61">
        <v>129399</v>
      </c>
      <c r="AR21" s="61">
        <v>120274</v>
      </c>
      <c r="AS21" s="61">
        <v>156367</v>
      </c>
      <c r="AT21" s="61">
        <v>147751</v>
      </c>
      <c r="AU21" s="61">
        <v>168737</v>
      </c>
      <c r="AV21" s="61">
        <v>176493</v>
      </c>
      <c r="AW21" s="61">
        <v>223024</v>
      </c>
      <c r="AX21" s="61">
        <v>210080</v>
      </c>
      <c r="AY21" s="61">
        <v>199895</v>
      </c>
      <c r="AZ21" s="80">
        <v>170957</v>
      </c>
      <c r="BA21" s="80">
        <v>208307</v>
      </c>
      <c r="BB21" s="80">
        <v>233606</v>
      </c>
      <c r="BC21" s="80">
        <v>523568</v>
      </c>
      <c r="BD21" s="80">
        <v>483417</v>
      </c>
      <c r="BF21" s="99"/>
    </row>
    <row r="22" spans="1:58" ht="13.5">
      <c r="A22" s="30" t="s">
        <v>114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/>
      <c r="AJ22" s="7"/>
      <c r="AK22" s="54"/>
      <c r="AL22" s="61"/>
      <c r="AM22" s="61"/>
      <c r="AN22" s="61"/>
      <c r="AO22" s="61"/>
      <c r="AP22" s="61"/>
      <c r="AQ22" s="61"/>
      <c r="AR22" s="61">
        <v>1557799</v>
      </c>
      <c r="AS22" s="61">
        <v>1638721</v>
      </c>
      <c r="AT22" s="61">
        <v>2268152</v>
      </c>
      <c r="AU22" s="61">
        <v>3417704</v>
      </c>
      <c r="AV22" s="61">
        <v>3640447</v>
      </c>
      <c r="AW22" s="61">
        <v>3725962</v>
      </c>
      <c r="AX22" s="61">
        <v>3987440</v>
      </c>
      <c r="AY22" s="61">
        <v>3535414</v>
      </c>
      <c r="AZ22" s="80">
        <v>3122919</v>
      </c>
      <c r="BA22" s="80">
        <v>5553445</v>
      </c>
      <c r="BB22" s="80">
        <v>5545134</v>
      </c>
      <c r="BC22" s="80">
        <v>5796005</v>
      </c>
      <c r="BD22" s="80">
        <v>6426751</v>
      </c>
      <c r="BF22" s="99"/>
    </row>
    <row r="23" spans="1:58" ht="13.5">
      <c r="A23" s="30" t="s">
        <v>131</v>
      </c>
      <c r="B23" s="8"/>
      <c r="C23" s="8"/>
      <c r="D23" s="8"/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8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  <c r="W23" s="8" t="s">
        <v>26</v>
      </c>
      <c r="X23" s="8">
        <v>25455</v>
      </c>
      <c r="Y23" s="8">
        <v>30173</v>
      </c>
      <c r="Z23" s="8">
        <v>28273</v>
      </c>
      <c r="AA23" s="8">
        <v>24551</v>
      </c>
      <c r="AB23" s="8">
        <v>27931</v>
      </c>
      <c r="AC23" s="8">
        <v>32894</v>
      </c>
      <c r="AD23" s="8">
        <v>33205</v>
      </c>
      <c r="AE23" s="8" t="s">
        <v>26</v>
      </c>
      <c r="AF23" s="8" t="s">
        <v>26</v>
      </c>
      <c r="AG23" s="8" t="s">
        <v>26</v>
      </c>
      <c r="AH23" s="8">
        <v>60140</v>
      </c>
      <c r="AI23" s="8">
        <v>14611</v>
      </c>
      <c r="AJ23" s="8">
        <v>4970</v>
      </c>
      <c r="AK23" s="53">
        <v>5266</v>
      </c>
      <c r="AL23" s="62">
        <v>5708</v>
      </c>
      <c r="AM23" s="62">
        <v>2225</v>
      </c>
      <c r="AN23" s="62">
        <v>1253</v>
      </c>
      <c r="AO23" s="62">
        <v>1872</v>
      </c>
      <c r="AP23" s="53">
        <v>0</v>
      </c>
      <c r="AQ23" s="53">
        <v>0</v>
      </c>
      <c r="AR23" s="53">
        <v>2079</v>
      </c>
      <c r="AS23" s="53">
        <v>29046</v>
      </c>
      <c r="AT23" s="53">
        <v>18089</v>
      </c>
      <c r="AU23" s="53">
        <v>28184</v>
      </c>
      <c r="AV23" s="53">
        <v>37100</v>
      </c>
      <c r="AW23" s="53">
        <v>51073</v>
      </c>
      <c r="AX23" s="53">
        <v>70320</v>
      </c>
      <c r="AY23" s="53">
        <v>53739</v>
      </c>
      <c r="AZ23" s="82">
        <v>25538</v>
      </c>
      <c r="BA23" s="80">
        <v>32958</v>
      </c>
      <c r="BB23" s="80">
        <v>30450</v>
      </c>
      <c r="BC23" s="80">
        <v>20142</v>
      </c>
      <c r="BD23" s="80">
        <v>14211</v>
      </c>
      <c r="BF23" s="99"/>
    </row>
    <row r="24" spans="1:58" ht="13.5">
      <c r="A24" s="30" t="s">
        <v>77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 t="s">
        <v>26</v>
      </c>
      <c r="O24" s="8" t="s">
        <v>26</v>
      </c>
      <c r="P24" s="8" t="s">
        <v>26</v>
      </c>
      <c r="Q24" s="8" t="s">
        <v>26</v>
      </c>
      <c r="R24" s="8" t="s">
        <v>26</v>
      </c>
      <c r="S24" s="8" t="s">
        <v>26</v>
      </c>
      <c r="T24" s="8" t="s">
        <v>26</v>
      </c>
      <c r="U24" s="8" t="s">
        <v>26</v>
      </c>
      <c r="V24" s="8" t="s">
        <v>26</v>
      </c>
      <c r="W24" s="8" t="s">
        <v>26</v>
      </c>
      <c r="X24" s="8" t="s">
        <v>26</v>
      </c>
      <c r="Y24" s="8" t="s">
        <v>26</v>
      </c>
      <c r="Z24" s="8" t="s">
        <v>26</v>
      </c>
      <c r="AA24" s="8" t="s">
        <v>26</v>
      </c>
      <c r="AB24" s="8" t="s">
        <v>26</v>
      </c>
      <c r="AC24" s="8" t="s">
        <v>26</v>
      </c>
      <c r="AD24" s="8" t="s">
        <v>26</v>
      </c>
      <c r="AE24" s="8">
        <v>4120</v>
      </c>
      <c r="AF24" s="8">
        <v>10448</v>
      </c>
      <c r="AG24" s="8">
        <v>17598</v>
      </c>
      <c r="AH24" s="8" t="s">
        <v>75</v>
      </c>
      <c r="AI24" s="8" t="s">
        <v>75</v>
      </c>
      <c r="AJ24" s="8" t="s">
        <v>75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/>
      <c r="AX24" s="53"/>
      <c r="AY24" s="53"/>
      <c r="AZ24" s="82"/>
      <c r="BA24" s="82"/>
      <c r="BB24" s="82"/>
      <c r="BC24" s="82"/>
      <c r="BD24" s="82"/>
      <c r="BF24" s="99"/>
    </row>
    <row r="25" spans="1:58" ht="13.5">
      <c r="A25" s="30" t="s">
        <v>35</v>
      </c>
      <c r="B25" s="8"/>
      <c r="C25" s="8"/>
      <c r="D25" s="8"/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 t="s">
        <v>26</v>
      </c>
      <c r="V25" s="8" t="s">
        <v>26</v>
      </c>
      <c r="W25" s="8" t="s">
        <v>26</v>
      </c>
      <c r="X25" s="8" t="s">
        <v>26</v>
      </c>
      <c r="Y25" s="8" t="s">
        <v>26</v>
      </c>
      <c r="Z25" s="8" t="s">
        <v>26</v>
      </c>
      <c r="AA25" s="8" t="s">
        <v>26</v>
      </c>
      <c r="AB25" s="8">
        <v>21359</v>
      </c>
      <c r="AC25" s="8">
        <v>20080</v>
      </c>
      <c r="AD25" s="8">
        <v>18278</v>
      </c>
      <c r="AE25" s="8">
        <v>12788</v>
      </c>
      <c r="AF25" s="8">
        <v>13228</v>
      </c>
      <c r="AG25" s="8">
        <v>13438</v>
      </c>
      <c r="AH25" s="8">
        <v>13826</v>
      </c>
      <c r="AI25" s="8">
        <v>8528</v>
      </c>
      <c r="AJ25" s="8">
        <v>8468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110017</v>
      </c>
      <c r="AS25" s="53">
        <v>114811</v>
      </c>
      <c r="AT25" s="53">
        <v>114258</v>
      </c>
      <c r="AU25" s="53">
        <v>116158</v>
      </c>
      <c r="AV25" s="53">
        <v>115988</v>
      </c>
      <c r="AW25" s="53">
        <v>117787</v>
      </c>
      <c r="AX25" s="53">
        <v>117988</v>
      </c>
      <c r="AY25" s="53">
        <v>515127</v>
      </c>
      <c r="AZ25" s="82">
        <v>0</v>
      </c>
      <c r="BA25" s="82">
        <v>0</v>
      </c>
      <c r="BB25" s="82">
        <v>0</v>
      </c>
      <c r="BC25" s="82">
        <v>0</v>
      </c>
      <c r="BD25" s="82">
        <v>250484</v>
      </c>
      <c r="BF25" s="99"/>
    </row>
    <row r="26" spans="1:58" ht="13.5">
      <c r="A26" s="30" t="s">
        <v>28</v>
      </c>
      <c r="B26" s="9">
        <v>103619</v>
      </c>
      <c r="C26" s="9">
        <v>104301</v>
      </c>
      <c r="D26" s="9">
        <v>103890</v>
      </c>
      <c r="E26" s="9">
        <v>43382</v>
      </c>
      <c r="F26" s="9">
        <v>41065</v>
      </c>
      <c r="G26" s="9">
        <v>37926</v>
      </c>
      <c r="H26" s="9">
        <v>36969</v>
      </c>
      <c r="I26" s="9">
        <v>6237</v>
      </c>
      <c r="J26" s="9">
        <v>7666</v>
      </c>
      <c r="K26" s="9">
        <v>7228</v>
      </c>
      <c r="L26" s="9">
        <v>9918</v>
      </c>
      <c r="M26" s="9">
        <v>30867</v>
      </c>
      <c r="N26" s="9">
        <v>41065</v>
      </c>
      <c r="O26" s="9">
        <v>37926</v>
      </c>
      <c r="P26" s="9">
        <v>36969</v>
      </c>
      <c r="Q26" s="9">
        <v>6237</v>
      </c>
      <c r="R26" s="9">
        <v>7666</v>
      </c>
      <c r="S26" s="9">
        <v>7228</v>
      </c>
      <c r="T26" s="9">
        <v>9918</v>
      </c>
      <c r="U26" s="9">
        <v>30867</v>
      </c>
      <c r="V26" s="9">
        <v>28582</v>
      </c>
      <c r="W26" s="9">
        <v>12957</v>
      </c>
      <c r="X26" s="9">
        <v>28109</v>
      </c>
      <c r="Y26" s="9">
        <v>32078</v>
      </c>
      <c r="Z26" s="9">
        <v>31433</v>
      </c>
      <c r="AA26" s="9">
        <v>31723</v>
      </c>
      <c r="AB26" s="9">
        <v>44634</v>
      </c>
      <c r="AC26" s="9">
        <v>42870</v>
      </c>
      <c r="AD26" s="9">
        <v>34034</v>
      </c>
      <c r="AE26" s="9">
        <v>31374</v>
      </c>
      <c r="AF26" s="9">
        <v>33359</v>
      </c>
      <c r="AG26" s="9">
        <v>42810</v>
      </c>
      <c r="AH26" s="9">
        <v>10282</v>
      </c>
      <c r="AI26" s="9">
        <v>8736</v>
      </c>
      <c r="AJ26" s="9">
        <v>11484</v>
      </c>
      <c r="AK26" s="55">
        <v>11176</v>
      </c>
      <c r="AL26" s="63">
        <v>7325</v>
      </c>
      <c r="AM26" s="63">
        <v>6901</v>
      </c>
      <c r="AN26" s="63">
        <v>21809</v>
      </c>
      <c r="AO26" s="63">
        <v>11574</v>
      </c>
      <c r="AP26" s="63">
        <v>11007</v>
      </c>
      <c r="AQ26" s="63">
        <v>2638</v>
      </c>
      <c r="AR26" s="63">
        <v>2022</v>
      </c>
      <c r="AS26" s="63">
        <v>1666</v>
      </c>
      <c r="AT26" s="63">
        <v>1517</v>
      </c>
      <c r="AU26" s="63">
        <v>1539</v>
      </c>
      <c r="AV26" s="61">
        <v>1801</v>
      </c>
      <c r="AW26" s="61">
        <v>1688</v>
      </c>
      <c r="AX26" s="61">
        <v>1657</v>
      </c>
      <c r="AY26" s="61">
        <v>529</v>
      </c>
      <c r="AZ26" s="80">
        <v>379</v>
      </c>
      <c r="BA26" s="80">
        <v>52877</v>
      </c>
      <c r="BB26" s="80">
        <v>39734</v>
      </c>
      <c r="BC26" s="80">
        <v>26671</v>
      </c>
      <c r="BD26" s="80">
        <v>13517</v>
      </c>
      <c r="BF26" s="99"/>
    </row>
    <row r="27" spans="1:58" ht="13.5">
      <c r="A27" s="31" t="s">
        <v>29</v>
      </c>
      <c r="B27" s="10">
        <f>SUM(B14:B26)</f>
        <v>2917083</v>
      </c>
      <c r="C27" s="10">
        <f>SUM(C14:C26)</f>
        <v>2860569</v>
      </c>
      <c r="D27" s="10">
        <f>SUM(D14:D26)</f>
        <v>2845707</v>
      </c>
      <c r="E27" s="10">
        <v>2803173</v>
      </c>
      <c r="F27" s="10">
        <v>2850309</v>
      </c>
      <c r="G27" s="10">
        <v>2982526</v>
      </c>
      <c r="H27" s="10">
        <v>3014533</v>
      </c>
      <c r="I27" s="10">
        <v>2960151</v>
      </c>
      <c r="J27" s="10">
        <v>2928553</v>
      </c>
      <c r="K27" s="10">
        <v>2932889</v>
      </c>
      <c r="L27" s="10">
        <v>3079195</v>
      </c>
      <c r="M27" s="10">
        <v>3471120</v>
      </c>
      <c r="N27" s="75">
        <f t="shared" ref="N27:Q27" si="0">SUM(N14:N26)</f>
        <v>2850309</v>
      </c>
      <c r="O27" s="75">
        <f t="shared" si="0"/>
        <v>2982526</v>
      </c>
      <c r="P27" s="75">
        <f t="shared" si="0"/>
        <v>3014533</v>
      </c>
      <c r="Q27" s="75">
        <f t="shared" si="0"/>
        <v>2960151</v>
      </c>
      <c r="R27" s="10">
        <f>SUM(R14:R26)</f>
        <v>2928553</v>
      </c>
      <c r="S27" s="10">
        <f>SUM(S14:S26)</f>
        <v>2932889</v>
      </c>
      <c r="T27" s="10">
        <f>SUM(T14:T26)</f>
        <v>3079195</v>
      </c>
      <c r="U27" s="10">
        <f>SUM(U14:U26)</f>
        <v>3471120</v>
      </c>
      <c r="V27" s="10">
        <v>3488997</v>
      </c>
      <c r="W27" s="10">
        <v>3831667</v>
      </c>
      <c r="X27" s="10">
        <v>3890264</v>
      </c>
      <c r="Y27" s="10">
        <v>4525297</v>
      </c>
      <c r="Z27" s="10">
        <v>5107618</v>
      </c>
      <c r="AA27" s="10">
        <v>5779011</v>
      </c>
      <c r="AB27" s="10">
        <v>6436820</v>
      </c>
      <c r="AC27" s="10">
        <v>6431525</v>
      </c>
      <c r="AD27" s="10">
        <v>6659885</v>
      </c>
      <c r="AE27" s="10">
        <v>7662625</v>
      </c>
      <c r="AF27" s="10">
        <v>7470864</v>
      </c>
      <c r="AG27" s="10">
        <v>7749467</v>
      </c>
      <c r="AH27" s="10">
        <v>7854014</v>
      </c>
      <c r="AI27" s="10">
        <v>8132828</v>
      </c>
      <c r="AJ27" s="10">
        <v>8146532</v>
      </c>
      <c r="AK27" s="10">
        <v>8274729</v>
      </c>
      <c r="AL27" s="64">
        <v>8752017</v>
      </c>
      <c r="AM27" s="64">
        <v>9339748</v>
      </c>
      <c r="AN27" s="64">
        <v>9258394</v>
      </c>
      <c r="AO27" s="64">
        <v>9563979</v>
      </c>
      <c r="AP27" s="64">
        <v>10106624</v>
      </c>
      <c r="AQ27" s="64">
        <f t="shared" ref="AQ27:AY27" si="1">SUM(AQ14:AQ26)</f>
        <v>11204815</v>
      </c>
      <c r="AR27" s="64">
        <f t="shared" si="1"/>
        <v>14839711</v>
      </c>
      <c r="AS27" s="64">
        <f t="shared" si="1"/>
        <v>16149220</v>
      </c>
      <c r="AT27" s="64">
        <f t="shared" si="1"/>
        <v>16859127</v>
      </c>
      <c r="AU27" s="64">
        <f t="shared" si="1"/>
        <v>18060569</v>
      </c>
      <c r="AV27" s="64">
        <f t="shared" si="1"/>
        <v>18932752</v>
      </c>
      <c r="AW27" s="64">
        <f t="shared" si="1"/>
        <v>20893076</v>
      </c>
      <c r="AX27" s="64">
        <f t="shared" si="1"/>
        <v>21530937</v>
      </c>
      <c r="AY27" s="64">
        <f t="shared" si="1"/>
        <v>22518914</v>
      </c>
      <c r="AZ27" s="83">
        <f t="shared" ref="AZ27" si="2">SUM(AZ14:AZ26)</f>
        <v>23073522</v>
      </c>
      <c r="BA27" s="83">
        <f t="shared" ref="BA27:BB27" si="3">SUM(BA14:BA26)</f>
        <v>27213582</v>
      </c>
      <c r="BB27" s="83">
        <f t="shared" si="3"/>
        <v>27907102</v>
      </c>
      <c r="BC27" s="83">
        <f t="shared" ref="BC27:BD27" si="4">SUM(BC14:BC26)</f>
        <v>29658930</v>
      </c>
      <c r="BD27" s="83">
        <f t="shared" si="4"/>
        <v>32042774</v>
      </c>
      <c r="BF27" s="99"/>
    </row>
    <row r="28" spans="1:58" ht="13.5">
      <c r="A28" s="32" t="s">
        <v>30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BF28" s="99"/>
    </row>
    <row r="29" spans="1:58" ht="13.5">
      <c r="A29" s="30" t="s">
        <v>31</v>
      </c>
      <c r="B29" s="7">
        <v>211353</v>
      </c>
      <c r="C29" s="7">
        <v>240082</v>
      </c>
      <c r="D29" s="7">
        <v>262242</v>
      </c>
      <c r="E29" s="7">
        <v>295728</v>
      </c>
      <c r="F29" s="7">
        <v>284653</v>
      </c>
      <c r="G29" s="7">
        <v>308328</v>
      </c>
      <c r="H29" s="7">
        <v>289954</v>
      </c>
      <c r="I29" s="7">
        <v>286251</v>
      </c>
      <c r="J29" s="7">
        <v>294375</v>
      </c>
      <c r="K29" s="7">
        <v>319089</v>
      </c>
      <c r="L29" s="7">
        <v>315364</v>
      </c>
      <c r="M29" s="7">
        <v>316041</v>
      </c>
      <c r="N29" s="7">
        <v>284653</v>
      </c>
      <c r="O29" s="7">
        <v>308328</v>
      </c>
      <c r="P29" s="7">
        <v>289954</v>
      </c>
      <c r="Q29" s="7">
        <v>286251</v>
      </c>
      <c r="R29" s="7">
        <v>294375</v>
      </c>
      <c r="S29" s="7">
        <v>319089</v>
      </c>
      <c r="T29" s="7">
        <v>315364</v>
      </c>
      <c r="U29" s="7">
        <v>316041</v>
      </c>
      <c r="V29" s="7">
        <v>340889</v>
      </c>
      <c r="W29" s="7">
        <v>365332</v>
      </c>
      <c r="X29" s="7">
        <v>398987</v>
      </c>
      <c r="Y29" s="7">
        <v>387326</v>
      </c>
      <c r="Z29" s="7">
        <v>386180</v>
      </c>
      <c r="AA29" s="7">
        <v>404265</v>
      </c>
      <c r="AB29" s="7">
        <v>459299</v>
      </c>
      <c r="AC29" s="7">
        <v>464216</v>
      </c>
      <c r="AD29" s="7">
        <v>503801</v>
      </c>
      <c r="AE29" s="7">
        <v>577179</v>
      </c>
      <c r="AF29" s="7">
        <v>625283</v>
      </c>
      <c r="AG29" s="7">
        <v>622679</v>
      </c>
      <c r="AH29" s="7">
        <v>699820</v>
      </c>
      <c r="AI29" s="7">
        <v>697021</v>
      </c>
      <c r="AJ29" s="7">
        <v>697964</v>
      </c>
      <c r="AK29" s="7">
        <v>593009</v>
      </c>
      <c r="AL29" s="61">
        <v>661633</v>
      </c>
      <c r="AM29" s="61">
        <v>647154</v>
      </c>
      <c r="AN29" s="61">
        <v>645821</v>
      </c>
      <c r="AO29" s="61">
        <v>628885</v>
      </c>
      <c r="AP29" s="61">
        <v>616688</v>
      </c>
      <c r="AQ29" s="61">
        <v>669202</v>
      </c>
      <c r="AR29" s="61">
        <v>647625</v>
      </c>
      <c r="AS29" s="61">
        <v>798776</v>
      </c>
      <c r="AT29" s="61">
        <v>889832</v>
      </c>
      <c r="AU29" s="61">
        <v>973004</v>
      </c>
      <c r="AV29" s="61">
        <v>1105443</v>
      </c>
      <c r="AW29" s="61">
        <v>1193811</v>
      </c>
      <c r="AX29" s="61">
        <v>1317126</v>
      </c>
      <c r="AY29" s="61">
        <v>1448790</v>
      </c>
      <c r="AZ29" s="80">
        <v>1698158</v>
      </c>
      <c r="BA29" s="80">
        <v>1911487</v>
      </c>
      <c r="BB29" s="80">
        <v>2115572</v>
      </c>
      <c r="BC29" s="80">
        <v>2345303</v>
      </c>
      <c r="BD29" s="80">
        <v>2576901</v>
      </c>
      <c r="BF29" s="99"/>
    </row>
    <row r="30" spans="1:58" ht="22.5">
      <c r="A30" s="33" t="s">
        <v>32</v>
      </c>
      <c r="B30" s="7">
        <v>118023</v>
      </c>
      <c r="C30" s="7">
        <v>95239</v>
      </c>
      <c r="D30" s="7">
        <v>105873</v>
      </c>
      <c r="E30" s="7">
        <v>46986</v>
      </c>
      <c r="F30" s="7">
        <v>51061</v>
      </c>
      <c r="G30" s="7">
        <v>57231</v>
      </c>
      <c r="H30" s="7">
        <v>48383</v>
      </c>
      <c r="I30" s="7">
        <v>43945</v>
      </c>
      <c r="J30" s="7">
        <v>43181</v>
      </c>
      <c r="K30" s="7">
        <v>42261</v>
      </c>
      <c r="L30" s="7">
        <v>43736</v>
      </c>
      <c r="M30" s="7">
        <v>40628</v>
      </c>
      <c r="N30" s="7">
        <v>51061</v>
      </c>
      <c r="O30" s="7">
        <v>57231</v>
      </c>
      <c r="P30" s="7">
        <v>48383</v>
      </c>
      <c r="Q30" s="7">
        <v>43945</v>
      </c>
      <c r="R30" s="7">
        <v>43181</v>
      </c>
      <c r="S30" s="7">
        <v>42261</v>
      </c>
      <c r="T30" s="7">
        <v>43736</v>
      </c>
      <c r="U30" s="7">
        <v>40628</v>
      </c>
      <c r="V30" s="7">
        <v>38969</v>
      </c>
      <c r="W30" s="7">
        <v>37507</v>
      </c>
      <c r="X30" s="7">
        <v>47518</v>
      </c>
      <c r="Y30" s="7">
        <v>40184</v>
      </c>
      <c r="Z30" s="7">
        <v>79320</v>
      </c>
      <c r="AA30" s="7">
        <v>51493</v>
      </c>
      <c r="AB30" s="7">
        <v>35878</v>
      </c>
      <c r="AC30" s="7">
        <v>27649</v>
      </c>
      <c r="AD30" s="7">
        <v>57889</v>
      </c>
      <c r="AE30" s="7">
        <v>53061</v>
      </c>
      <c r="AF30" s="7">
        <v>37545</v>
      </c>
      <c r="AG30" s="7">
        <v>34371</v>
      </c>
      <c r="AH30" s="7">
        <v>56881</v>
      </c>
      <c r="AI30" s="7">
        <v>46754</v>
      </c>
      <c r="AJ30" s="7">
        <v>40255</v>
      </c>
      <c r="AK30" s="7">
        <v>28161</v>
      </c>
      <c r="AL30" s="61">
        <v>56614</v>
      </c>
      <c r="AM30" s="61">
        <v>51647</v>
      </c>
      <c r="AN30" s="61">
        <v>42869</v>
      </c>
      <c r="AO30" s="61">
        <v>34256</v>
      </c>
      <c r="AP30" s="61">
        <v>79509</v>
      </c>
      <c r="AQ30" s="61">
        <v>53310</v>
      </c>
      <c r="AR30" s="61">
        <v>38804</v>
      </c>
      <c r="AS30" s="61">
        <v>48176</v>
      </c>
      <c r="AT30" s="61">
        <v>73331</v>
      </c>
      <c r="AU30" s="61">
        <v>61140</v>
      </c>
      <c r="AV30" s="61">
        <v>42972</v>
      </c>
      <c r="AW30" s="61">
        <v>43368</v>
      </c>
      <c r="AX30" s="61">
        <v>77378</v>
      </c>
      <c r="AY30" s="61">
        <v>58162</v>
      </c>
      <c r="AZ30" s="80">
        <v>47766</v>
      </c>
      <c r="BA30" s="80">
        <v>103368</v>
      </c>
      <c r="BB30" s="80">
        <v>117955</v>
      </c>
      <c r="BC30" s="80">
        <v>106718</v>
      </c>
      <c r="BD30" s="80">
        <v>96123</v>
      </c>
      <c r="BF30" s="99"/>
    </row>
    <row r="31" spans="1:58" ht="13.5">
      <c r="A31" s="30" t="s">
        <v>33</v>
      </c>
      <c r="B31" s="7">
        <v>196749</v>
      </c>
      <c r="C31" s="7">
        <v>264115</v>
      </c>
      <c r="D31" s="7">
        <v>289117</v>
      </c>
      <c r="E31" s="7">
        <v>328211</v>
      </c>
      <c r="F31" s="7">
        <v>355293</v>
      </c>
      <c r="G31" s="7">
        <v>472426</v>
      </c>
      <c r="H31" s="7">
        <v>396108</v>
      </c>
      <c r="I31" s="7">
        <v>379361</v>
      </c>
      <c r="J31" s="7">
        <v>361536</v>
      </c>
      <c r="K31" s="7">
        <v>458765</v>
      </c>
      <c r="L31" s="7">
        <v>490910</v>
      </c>
      <c r="M31" s="7">
        <v>456388</v>
      </c>
      <c r="N31" s="7">
        <v>355293</v>
      </c>
      <c r="O31" s="7">
        <v>472426</v>
      </c>
      <c r="P31" s="7">
        <v>396108</v>
      </c>
      <c r="Q31" s="7">
        <v>379361</v>
      </c>
      <c r="R31" s="7">
        <v>361536</v>
      </c>
      <c r="S31" s="7">
        <v>458765</v>
      </c>
      <c r="T31" s="7">
        <v>490910</v>
      </c>
      <c r="U31" s="7">
        <v>456388</v>
      </c>
      <c r="V31" s="7">
        <v>454383</v>
      </c>
      <c r="W31" s="7">
        <v>489675</v>
      </c>
      <c r="X31" s="7">
        <v>466130</v>
      </c>
      <c r="Y31" s="7">
        <v>499846</v>
      </c>
      <c r="Z31" s="7">
        <v>581994</v>
      </c>
      <c r="AA31" s="7">
        <v>657406</v>
      </c>
      <c r="AB31" s="7">
        <v>754140</v>
      </c>
      <c r="AC31" s="7">
        <v>645822</v>
      </c>
      <c r="AD31" s="7">
        <v>705265</v>
      </c>
      <c r="AE31" s="7">
        <v>722911</v>
      </c>
      <c r="AF31" s="7">
        <v>609849</v>
      </c>
      <c r="AG31" s="7">
        <v>616308</v>
      </c>
      <c r="AH31" s="7">
        <v>783450</v>
      </c>
      <c r="AI31" s="7">
        <v>919490</v>
      </c>
      <c r="AJ31" s="7">
        <v>926317</v>
      </c>
      <c r="AK31" s="7">
        <v>837828</v>
      </c>
      <c r="AL31" s="61">
        <v>739882</v>
      </c>
      <c r="AM31" s="61">
        <v>904077</v>
      </c>
      <c r="AN31" s="61">
        <v>1498375</v>
      </c>
      <c r="AO31" s="61">
        <v>836143</v>
      </c>
      <c r="AP31" s="61">
        <v>1001303</v>
      </c>
      <c r="AQ31" s="61">
        <v>1448234</v>
      </c>
      <c r="AR31" s="61">
        <v>1115825</v>
      </c>
      <c r="AS31" s="61">
        <v>975927</v>
      </c>
      <c r="AT31" s="61">
        <v>886486</v>
      </c>
      <c r="AU31" s="61">
        <v>996076</v>
      </c>
      <c r="AV31" s="61">
        <v>1084482</v>
      </c>
      <c r="AW31" s="61">
        <v>1215473</v>
      </c>
      <c r="AX31" s="61">
        <v>1181926</v>
      </c>
      <c r="AY31" s="61">
        <v>1209869</v>
      </c>
      <c r="AZ31" s="80">
        <v>1254720</v>
      </c>
      <c r="BA31" s="80">
        <v>1302642</v>
      </c>
      <c r="BB31" s="80">
        <v>1114978</v>
      </c>
      <c r="BC31" s="80">
        <v>1044726</v>
      </c>
      <c r="BD31" s="80">
        <v>1218790</v>
      </c>
      <c r="BF31" s="99"/>
    </row>
    <row r="32" spans="1:58" ht="22.5">
      <c r="A32" s="30" t="s">
        <v>89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 t="s">
        <v>26</v>
      </c>
      <c r="O32" s="8" t="s">
        <v>26</v>
      </c>
      <c r="P32" s="8" t="s">
        <v>26</v>
      </c>
      <c r="Q32" s="8" t="s">
        <v>26</v>
      </c>
      <c r="R32" s="8" t="s">
        <v>26</v>
      </c>
      <c r="S32" s="8" t="s">
        <v>26</v>
      </c>
      <c r="T32" s="8" t="s">
        <v>26</v>
      </c>
      <c r="U32" s="8" t="s">
        <v>26</v>
      </c>
      <c r="V32" s="8" t="s">
        <v>26</v>
      </c>
      <c r="W32" s="8" t="s">
        <v>26</v>
      </c>
      <c r="X32" s="8" t="s">
        <v>26</v>
      </c>
      <c r="Y32" s="8" t="s">
        <v>26</v>
      </c>
      <c r="Z32" s="8" t="s">
        <v>26</v>
      </c>
      <c r="AA32" s="8" t="s">
        <v>26</v>
      </c>
      <c r="AB32" s="8" t="s">
        <v>26</v>
      </c>
      <c r="AC32" s="8" t="s">
        <v>26</v>
      </c>
      <c r="AD32" s="8" t="s">
        <v>26</v>
      </c>
      <c r="AE32" s="8" t="s">
        <v>26</v>
      </c>
      <c r="AF32" s="8" t="s">
        <v>26</v>
      </c>
      <c r="AG32" s="8" t="s">
        <v>26</v>
      </c>
      <c r="AH32" s="7">
        <v>105693</v>
      </c>
      <c r="AI32" s="7">
        <v>60412</v>
      </c>
      <c r="AJ32" s="7">
        <v>47945</v>
      </c>
      <c r="AK32" s="7">
        <v>41685</v>
      </c>
      <c r="AL32" s="61">
        <v>46951</v>
      </c>
      <c r="AM32" s="61">
        <v>25161</v>
      </c>
      <c r="AN32" s="61">
        <v>37850</v>
      </c>
      <c r="AO32" s="61">
        <v>42985</v>
      </c>
      <c r="AP32" s="54">
        <v>0</v>
      </c>
      <c r="AQ32" s="54">
        <v>0</v>
      </c>
      <c r="AR32" s="54">
        <v>343521</v>
      </c>
      <c r="AS32" s="54">
        <v>111477</v>
      </c>
      <c r="AT32" s="54">
        <v>2821</v>
      </c>
      <c r="AU32" s="54">
        <v>7219</v>
      </c>
      <c r="AV32" s="54">
        <v>75395</v>
      </c>
      <c r="AW32" s="54">
        <v>78184</v>
      </c>
      <c r="AX32" s="54">
        <v>322975</v>
      </c>
      <c r="AY32" s="54">
        <v>312975</v>
      </c>
      <c r="AZ32" s="84">
        <v>292749</v>
      </c>
      <c r="BA32" s="80">
        <v>375776</v>
      </c>
      <c r="BB32" s="80">
        <v>405426</v>
      </c>
      <c r="BC32" s="80">
        <v>102571</v>
      </c>
      <c r="BD32" s="80">
        <v>145378</v>
      </c>
      <c r="BF32" s="99"/>
    </row>
    <row r="33" spans="1:58" ht="13.5">
      <c r="A33" s="30" t="s">
        <v>90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26</v>
      </c>
      <c r="O33" s="8" t="s">
        <v>26</v>
      </c>
      <c r="P33" s="8" t="s">
        <v>26</v>
      </c>
      <c r="Q33" s="8" t="s">
        <v>26</v>
      </c>
      <c r="R33" s="8" t="s">
        <v>26</v>
      </c>
      <c r="S33" s="8" t="s">
        <v>26</v>
      </c>
      <c r="T33" s="8" t="s">
        <v>26</v>
      </c>
      <c r="U33" s="8" t="s">
        <v>26</v>
      </c>
      <c r="V33" s="8" t="s">
        <v>26</v>
      </c>
      <c r="W33" s="8" t="s">
        <v>26</v>
      </c>
      <c r="X33" s="8" t="s">
        <v>26</v>
      </c>
      <c r="Y33" s="8" t="s">
        <v>26</v>
      </c>
      <c r="Z33" s="8" t="s">
        <v>26</v>
      </c>
      <c r="AA33" s="8" t="s">
        <v>26</v>
      </c>
      <c r="AB33" s="8" t="s">
        <v>26</v>
      </c>
      <c r="AC33" s="8" t="s">
        <v>26</v>
      </c>
      <c r="AD33" s="8" t="s">
        <v>26</v>
      </c>
      <c r="AE33" s="8" t="s">
        <v>75</v>
      </c>
      <c r="AF33" s="8" t="s">
        <v>75</v>
      </c>
      <c r="AG33" s="8" t="s">
        <v>75</v>
      </c>
      <c r="AH33" s="7">
        <v>1165930</v>
      </c>
      <c r="AI33" s="7">
        <v>1235633</v>
      </c>
      <c r="AJ33" s="7">
        <v>2082233</v>
      </c>
      <c r="AK33" s="7">
        <v>1996808</v>
      </c>
      <c r="AL33" s="61">
        <v>2510503</v>
      </c>
      <c r="AM33" s="61">
        <v>2205246</v>
      </c>
      <c r="AN33" s="61">
        <v>2612702</v>
      </c>
      <c r="AO33" s="61">
        <v>2276370</v>
      </c>
      <c r="AP33" s="61">
        <v>3619729</v>
      </c>
      <c r="AQ33" s="61">
        <v>3272024</v>
      </c>
      <c r="AR33" s="61">
        <v>2938086</v>
      </c>
      <c r="AS33" s="61">
        <v>2806517</v>
      </c>
      <c r="AT33" s="61">
        <v>2734618</v>
      </c>
      <c r="AU33" s="61">
        <v>4628937</v>
      </c>
      <c r="AV33" s="61">
        <v>4189930</v>
      </c>
      <c r="AW33" s="61">
        <v>3838129</v>
      </c>
      <c r="AX33" s="61">
        <v>6598723</v>
      </c>
      <c r="AY33" s="61">
        <v>5913809</v>
      </c>
      <c r="AZ33" s="80">
        <v>6794305</v>
      </c>
      <c r="BA33" s="80">
        <v>5122706</v>
      </c>
      <c r="BB33" s="80">
        <v>4087495</v>
      </c>
      <c r="BC33" s="80">
        <v>4491898</v>
      </c>
      <c r="BD33" s="80">
        <v>3427947</v>
      </c>
      <c r="BF33" s="99"/>
    </row>
    <row r="34" spans="1:58" ht="13.5">
      <c r="A34" s="30" t="s">
        <v>88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 t="s">
        <v>26</v>
      </c>
      <c r="O34" s="8" t="s">
        <v>26</v>
      </c>
      <c r="P34" s="8" t="s">
        <v>26</v>
      </c>
      <c r="Q34" s="8" t="s">
        <v>26</v>
      </c>
      <c r="R34" s="8" t="s">
        <v>26</v>
      </c>
      <c r="S34" s="8" t="s">
        <v>26</v>
      </c>
      <c r="T34" s="8" t="s">
        <v>26</v>
      </c>
      <c r="U34" s="8" t="s">
        <v>26</v>
      </c>
      <c r="V34" s="8" t="s">
        <v>26</v>
      </c>
      <c r="W34" s="8" t="s">
        <v>26</v>
      </c>
      <c r="X34" s="8" t="s">
        <v>26</v>
      </c>
      <c r="Y34" s="8" t="s">
        <v>26</v>
      </c>
      <c r="Z34" s="8" t="s">
        <v>26</v>
      </c>
      <c r="AA34" s="8" t="s">
        <v>26</v>
      </c>
      <c r="AB34" s="8" t="s">
        <v>26</v>
      </c>
      <c r="AC34" s="8" t="s">
        <v>26</v>
      </c>
      <c r="AD34" s="8" t="s">
        <v>26</v>
      </c>
      <c r="AE34" s="8" t="s">
        <v>75</v>
      </c>
      <c r="AF34" s="8" t="s">
        <v>75</v>
      </c>
      <c r="AG34" s="8" t="s">
        <v>75</v>
      </c>
      <c r="AH34" s="7">
        <v>17441</v>
      </c>
      <c r="AI34" s="7">
        <v>8931</v>
      </c>
      <c r="AJ34" s="7">
        <v>4834</v>
      </c>
      <c r="AK34" s="7">
        <v>2583</v>
      </c>
      <c r="AL34" s="61">
        <v>10362</v>
      </c>
      <c r="AM34" s="61">
        <v>5796</v>
      </c>
      <c r="AN34" s="61">
        <v>28154</v>
      </c>
      <c r="AO34" s="54">
        <v>0</v>
      </c>
      <c r="AP34" s="54">
        <v>18018</v>
      </c>
      <c r="AQ34" s="54">
        <v>8248</v>
      </c>
      <c r="AR34" s="54">
        <v>0</v>
      </c>
      <c r="AS34" s="54">
        <v>4891</v>
      </c>
      <c r="AT34" s="54">
        <v>15123</v>
      </c>
      <c r="AU34" s="54">
        <v>25363</v>
      </c>
      <c r="AV34" s="54">
        <v>22255</v>
      </c>
      <c r="AW34" s="54">
        <v>31371</v>
      </c>
      <c r="AX34" s="54">
        <v>36570</v>
      </c>
      <c r="AY34" s="54">
        <v>130872</v>
      </c>
      <c r="AZ34" s="84">
        <v>375548</v>
      </c>
      <c r="BA34" s="80">
        <v>146669</v>
      </c>
      <c r="BB34" s="80">
        <v>29020</v>
      </c>
      <c r="BC34" s="80">
        <v>124097</v>
      </c>
      <c r="BD34" s="80">
        <v>117698</v>
      </c>
      <c r="BF34" s="99"/>
    </row>
    <row r="35" spans="1:58" ht="13.5">
      <c r="A35" s="30" t="s">
        <v>34</v>
      </c>
      <c r="B35" s="7"/>
      <c r="C35" s="7"/>
      <c r="D35" s="7"/>
      <c r="E35" s="7">
        <v>18730</v>
      </c>
      <c r="F35" s="7">
        <v>1239</v>
      </c>
      <c r="G35" s="7">
        <v>2881</v>
      </c>
      <c r="H35" s="7">
        <v>2574</v>
      </c>
      <c r="I35" s="7">
        <v>240311</v>
      </c>
      <c r="J35" s="7">
        <v>178383</v>
      </c>
      <c r="K35" s="7">
        <v>358417</v>
      </c>
      <c r="L35" s="7">
        <v>336793</v>
      </c>
      <c r="M35" s="7">
        <v>644071</v>
      </c>
      <c r="N35" s="7">
        <v>1239</v>
      </c>
      <c r="O35" s="7">
        <v>2881</v>
      </c>
      <c r="P35" s="7">
        <v>2574</v>
      </c>
      <c r="Q35" s="7">
        <v>240311</v>
      </c>
      <c r="R35" s="7">
        <v>178383</v>
      </c>
      <c r="S35" s="7">
        <v>358417</v>
      </c>
      <c r="T35" s="7">
        <v>336793</v>
      </c>
      <c r="U35" s="7">
        <v>644071</v>
      </c>
      <c r="V35" s="7">
        <v>586047</v>
      </c>
      <c r="W35" s="7">
        <v>568886</v>
      </c>
      <c r="X35" s="7">
        <v>462280</v>
      </c>
      <c r="Y35" s="7">
        <v>282880</v>
      </c>
      <c r="Z35" s="7">
        <v>107167</v>
      </c>
      <c r="AA35" s="7">
        <v>303721</v>
      </c>
      <c r="AB35" s="7">
        <v>141082</v>
      </c>
      <c r="AC35" s="7">
        <v>31543</v>
      </c>
      <c r="AD35" s="7">
        <v>557040</v>
      </c>
      <c r="AE35" s="7">
        <v>516002</v>
      </c>
      <c r="AF35" s="7">
        <v>607258</v>
      </c>
      <c r="AG35" s="7">
        <v>683812</v>
      </c>
      <c r="AH35" s="8" t="s">
        <v>75</v>
      </c>
      <c r="AI35" s="8" t="s">
        <v>75</v>
      </c>
      <c r="AJ35" s="8" t="s">
        <v>75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/>
      <c r="AV35" s="54"/>
      <c r="AW35" s="54"/>
      <c r="AX35" s="54"/>
      <c r="AY35" s="54"/>
      <c r="AZ35" s="84"/>
      <c r="BA35" s="84"/>
      <c r="BB35" s="84"/>
      <c r="BC35" s="84"/>
      <c r="BD35" s="84"/>
      <c r="BF35" s="99"/>
    </row>
    <row r="36" spans="1:58" ht="13.5">
      <c r="A36" s="30" t="s">
        <v>35</v>
      </c>
      <c r="B36" s="7">
        <v>194352</v>
      </c>
      <c r="C36" s="7">
        <v>224137</v>
      </c>
      <c r="D36" s="7">
        <v>244151</v>
      </c>
      <c r="E36" s="7">
        <v>217603</v>
      </c>
      <c r="F36" s="7">
        <v>185031</v>
      </c>
      <c r="G36" s="7">
        <v>214430</v>
      </c>
      <c r="H36" s="7">
        <v>195813</v>
      </c>
      <c r="I36" s="7">
        <v>147625</v>
      </c>
      <c r="J36" s="7">
        <v>120338</v>
      </c>
      <c r="K36" s="7">
        <v>181573</v>
      </c>
      <c r="L36" s="7">
        <v>159118</v>
      </c>
      <c r="M36" s="7">
        <v>238051</v>
      </c>
      <c r="N36" s="7">
        <v>214430</v>
      </c>
      <c r="O36" s="7">
        <v>214430</v>
      </c>
      <c r="P36" s="7">
        <v>195813</v>
      </c>
      <c r="Q36" s="7">
        <v>147625</v>
      </c>
      <c r="R36" s="7">
        <v>120338</v>
      </c>
      <c r="S36" s="7">
        <v>181573</v>
      </c>
      <c r="T36" s="7">
        <v>159118</v>
      </c>
      <c r="U36" s="7">
        <v>238051</v>
      </c>
      <c r="V36" s="7">
        <v>229500</v>
      </c>
      <c r="W36" s="7">
        <v>105791</v>
      </c>
      <c r="X36" s="7">
        <v>88685</v>
      </c>
      <c r="Y36" s="7">
        <v>302416</v>
      </c>
      <c r="Z36" s="7">
        <v>232995</v>
      </c>
      <c r="AA36" s="7">
        <v>228381</v>
      </c>
      <c r="AB36" s="7">
        <v>493031</v>
      </c>
      <c r="AC36" s="7">
        <v>337699</v>
      </c>
      <c r="AD36" s="7">
        <v>280771</v>
      </c>
      <c r="AE36" s="7">
        <v>344100</v>
      </c>
      <c r="AF36" s="7">
        <v>339596</v>
      </c>
      <c r="AG36" s="7">
        <v>336043</v>
      </c>
      <c r="AH36" s="7">
        <v>311550</v>
      </c>
      <c r="AI36" s="7">
        <v>349974</v>
      </c>
      <c r="AJ36" s="7">
        <v>586086</v>
      </c>
      <c r="AK36" s="7">
        <v>592290</v>
      </c>
      <c r="AL36" s="61">
        <v>685598</v>
      </c>
      <c r="AM36" s="61">
        <v>1157668</v>
      </c>
      <c r="AN36" s="61">
        <v>833502</v>
      </c>
      <c r="AO36" s="61">
        <v>804547</v>
      </c>
      <c r="AP36" s="61">
        <v>721977</v>
      </c>
      <c r="AQ36" s="61">
        <v>595064</v>
      </c>
      <c r="AR36" s="61">
        <v>438583</v>
      </c>
      <c r="AS36" s="61">
        <v>575258</v>
      </c>
      <c r="AT36" s="61">
        <v>308356</v>
      </c>
      <c r="AU36" s="61">
        <v>218564</v>
      </c>
      <c r="AV36" s="61">
        <v>280971</v>
      </c>
      <c r="AW36" s="61">
        <v>214191</v>
      </c>
      <c r="AX36" s="61">
        <v>266045</v>
      </c>
      <c r="AY36" s="61">
        <v>221820</v>
      </c>
      <c r="AZ36" s="80">
        <v>663631</v>
      </c>
      <c r="BA36" s="80">
        <v>676937</v>
      </c>
      <c r="BB36" s="80">
        <v>512687</v>
      </c>
      <c r="BC36" s="80">
        <v>388837</v>
      </c>
      <c r="BD36" s="80">
        <v>153208</v>
      </c>
      <c r="BF36" s="99"/>
    </row>
    <row r="37" spans="1:58" ht="13.5">
      <c r="A37" s="30" t="s">
        <v>126</v>
      </c>
      <c r="B37" s="9">
        <v>300641</v>
      </c>
      <c r="C37" s="9">
        <v>290694</v>
      </c>
      <c r="D37" s="9">
        <v>231785</v>
      </c>
      <c r="E37" s="9">
        <v>358490</v>
      </c>
      <c r="F37" s="9">
        <v>292932</v>
      </c>
      <c r="G37" s="9">
        <v>262955</v>
      </c>
      <c r="H37" s="9">
        <v>473507</v>
      </c>
      <c r="I37" s="9">
        <v>462483</v>
      </c>
      <c r="J37" s="9">
        <v>437575</v>
      </c>
      <c r="K37" s="9">
        <v>573332</v>
      </c>
      <c r="L37" s="9">
        <v>362239</v>
      </c>
      <c r="M37" s="9">
        <v>603036</v>
      </c>
      <c r="N37" s="9">
        <v>262955</v>
      </c>
      <c r="O37" s="9">
        <v>292932</v>
      </c>
      <c r="P37" s="9">
        <v>473507</v>
      </c>
      <c r="Q37" s="9">
        <v>462483</v>
      </c>
      <c r="R37" s="9">
        <v>437575</v>
      </c>
      <c r="S37" s="9">
        <v>573332</v>
      </c>
      <c r="T37" s="9">
        <v>362239</v>
      </c>
      <c r="U37" s="9">
        <v>603036</v>
      </c>
      <c r="V37" s="9">
        <v>402378</v>
      </c>
      <c r="W37" s="9">
        <v>766165</v>
      </c>
      <c r="X37" s="9">
        <v>741576</v>
      </c>
      <c r="Y37" s="9">
        <v>1005201</v>
      </c>
      <c r="Z37" s="9">
        <v>1034955</v>
      </c>
      <c r="AA37" s="9">
        <v>1586671</v>
      </c>
      <c r="AB37" s="9">
        <v>1634752</v>
      </c>
      <c r="AC37" s="9">
        <v>2126011</v>
      </c>
      <c r="AD37" s="9">
        <v>1552043</v>
      </c>
      <c r="AE37" s="9">
        <v>876118</v>
      </c>
      <c r="AF37" s="9">
        <v>1119149</v>
      </c>
      <c r="AG37" s="9">
        <v>1838300</v>
      </c>
      <c r="AH37" s="9">
        <v>1008483</v>
      </c>
      <c r="AI37" s="9">
        <v>1414260</v>
      </c>
      <c r="AJ37" s="9">
        <v>822619</v>
      </c>
      <c r="AK37" s="9">
        <v>1786420</v>
      </c>
      <c r="AL37" s="63">
        <v>1370041</v>
      </c>
      <c r="AM37" s="63">
        <v>1518578</v>
      </c>
      <c r="AN37" s="63">
        <v>1182479</v>
      </c>
      <c r="AO37" s="63">
        <v>2238840</v>
      </c>
      <c r="AP37" s="63">
        <v>1663808</v>
      </c>
      <c r="AQ37" s="63">
        <v>3130068</v>
      </c>
      <c r="AR37" s="63">
        <v>8619395</v>
      </c>
      <c r="AS37" s="63">
        <v>9826537</v>
      </c>
      <c r="AT37" s="63">
        <v>9014492</v>
      </c>
      <c r="AU37" s="63">
        <v>7179067</v>
      </c>
      <c r="AV37" s="63">
        <v>7503520</v>
      </c>
      <c r="AW37" s="63">
        <v>8581746</v>
      </c>
      <c r="AX37" s="63">
        <v>6099908</v>
      </c>
      <c r="AY37" s="63">
        <v>8634495</v>
      </c>
      <c r="AZ37" s="85">
        <v>7544774</v>
      </c>
      <c r="BA37" s="85">
        <v>6932587</v>
      </c>
      <c r="BB37" s="85">
        <v>8703465</v>
      </c>
      <c r="BC37" s="85">
        <v>7559268</v>
      </c>
      <c r="BD37" s="85">
        <v>6953613</v>
      </c>
      <c r="BF37" s="99"/>
    </row>
    <row r="38" spans="1:58" ht="13.5">
      <c r="A38" s="34"/>
      <c r="B38" s="10">
        <f>SUM(B29:B37)</f>
        <v>1021118</v>
      </c>
      <c r="C38" s="10">
        <f>SUM(C29:C37)</f>
        <v>1114267</v>
      </c>
      <c r="D38" s="10">
        <f>SUM(D29:D37)</f>
        <v>1133168</v>
      </c>
      <c r="E38" s="10">
        <v>1265748</v>
      </c>
      <c r="F38" s="10">
        <v>1170209</v>
      </c>
      <c r="G38" s="10">
        <v>1318251</v>
      </c>
      <c r="H38" s="10">
        <v>1406339</v>
      </c>
      <c r="I38" s="10">
        <v>1559976</v>
      </c>
      <c r="J38" s="10">
        <v>1435388</v>
      </c>
      <c r="K38" s="10">
        <v>1933437</v>
      </c>
      <c r="L38" s="10">
        <v>1708160</v>
      </c>
      <c r="M38" s="10">
        <v>2298215</v>
      </c>
      <c r="N38" s="10">
        <f t="shared" ref="N38:U38" si="5">SUM(N29:N37)</f>
        <v>1169631</v>
      </c>
      <c r="O38" s="10">
        <f t="shared" si="5"/>
        <v>1348228</v>
      </c>
      <c r="P38" s="10">
        <f t="shared" si="5"/>
        <v>1406339</v>
      </c>
      <c r="Q38" s="10">
        <f t="shared" si="5"/>
        <v>1559976</v>
      </c>
      <c r="R38" s="10">
        <f t="shared" si="5"/>
        <v>1435388</v>
      </c>
      <c r="S38" s="10">
        <f t="shared" si="5"/>
        <v>1933437</v>
      </c>
      <c r="T38" s="10">
        <f t="shared" si="5"/>
        <v>1708160</v>
      </c>
      <c r="U38" s="10">
        <f t="shared" si="5"/>
        <v>2298215</v>
      </c>
      <c r="V38" s="10">
        <v>2052166</v>
      </c>
      <c r="W38" s="10">
        <v>2333356</v>
      </c>
      <c r="X38" s="10">
        <v>2205176</v>
      </c>
      <c r="Y38" s="10">
        <v>2517853</v>
      </c>
      <c r="Z38" s="10">
        <v>2422611</v>
      </c>
      <c r="AA38" s="10">
        <v>3231937</v>
      </c>
      <c r="AB38" s="10">
        <v>3518182</v>
      </c>
      <c r="AC38" s="10">
        <v>3632940</v>
      </c>
      <c r="AD38" s="10">
        <v>3656809</v>
      </c>
      <c r="AE38" s="10">
        <v>3089371</v>
      </c>
      <c r="AF38" s="10">
        <f>SUM(AF29:AF37)</f>
        <v>3338680</v>
      </c>
      <c r="AG38" s="10">
        <v>4131513</v>
      </c>
      <c r="AH38" s="10">
        <v>4149248</v>
      </c>
      <c r="AI38" s="10">
        <v>4732475</v>
      </c>
      <c r="AJ38" s="10">
        <v>5208253</v>
      </c>
      <c r="AK38" s="10">
        <v>5878784</v>
      </c>
      <c r="AL38" s="64">
        <v>6081584</v>
      </c>
      <c r="AM38" s="64">
        <v>6515327</v>
      </c>
      <c r="AN38" s="64">
        <v>6881752</v>
      </c>
      <c r="AO38" s="64">
        <v>6862026</v>
      </c>
      <c r="AP38" s="64">
        <v>7721032</v>
      </c>
      <c r="AQ38" s="64">
        <f t="shared" ref="AQ38:AY38" si="6">SUM(AQ29:AQ37)</f>
        <v>9176150</v>
      </c>
      <c r="AR38" s="64">
        <f t="shared" si="6"/>
        <v>14141839</v>
      </c>
      <c r="AS38" s="64">
        <f t="shared" si="6"/>
        <v>15147559</v>
      </c>
      <c r="AT38" s="64">
        <f t="shared" si="6"/>
        <v>13925059</v>
      </c>
      <c r="AU38" s="64">
        <f t="shared" si="6"/>
        <v>14089370</v>
      </c>
      <c r="AV38" s="64">
        <f t="shared" si="6"/>
        <v>14304968</v>
      </c>
      <c r="AW38" s="64">
        <f t="shared" si="6"/>
        <v>15196273</v>
      </c>
      <c r="AX38" s="64">
        <f t="shared" si="6"/>
        <v>15900651</v>
      </c>
      <c r="AY38" s="64">
        <f t="shared" si="6"/>
        <v>17930792</v>
      </c>
      <c r="AZ38" s="83">
        <f t="shared" ref="AZ38" si="7">SUM(AZ29:AZ37)</f>
        <v>18671651</v>
      </c>
      <c r="BA38" s="83">
        <f t="shared" ref="BA38:BB38" si="8">SUM(BA29:BA37)</f>
        <v>16572172</v>
      </c>
      <c r="BB38" s="83">
        <f t="shared" si="8"/>
        <v>17086598</v>
      </c>
      <c r="BC38" s="83">
        <f t="shared" ref="BC38:BD38" si="9">SUM(BC29:BC37)</f>
        <v>16163418</v>
      </c>
      <c r="BD38" s="83">
        <f t="shared" si="9"/>
        <v>14689658</v>
      </c>
      <c r="BF38" s="99"/>
    </row>
    <row r="39" spans="1:58" ht="13.5">
      <c r="A39" s="35" t="s">
        <v>36</v>
      </c>
      <c r="B39" s="12"/>
      <c r="C39" s="12"/>
      <c r="D39" s="12"/>
      <c r="E39" s="12">
        <v>4239</v>
      </c>
      <c r="F39" s="12">
        <v>1428</v>
      </c>
      <c r="G39" s="12">
        <v>922</v>
      </c>
      <c r="H39" s="12">
        <v>210</v>
      </c>
      <c r="I39" s="12">
        <v>3265</v>
      </c>
      <c r="J39" s="12">
        <v>2361</v>
      </c>
      <c r="K39" s="12">
        <v>1543</v>
      </c>
      <c r="L39" s="12">
        <v>578</v>
      </c>
      <c r="M39" s="12">
        <v>44</v>
      </c>
      <c r="N39" s="10">
        <v>1428</v>
      </c>
      <c r="O39" s="12">
        <v>922</v>
      </c>
      <c r="P39" s="12">
        <v>210</v>
      </c>
      <c r="Q39" s="12">
        <v>3265</v>
      </c>
      <c r="R39" s="12">
        <v>2361</v>
      </c>
      <c r="S39" s="12">
        <v>1543</v>
      </c>
      <c r="T39" s="12">
        <v>578</v>
      </c>
      <c r="U39" s="12">
        <v>44</v>
      </c>
      <c r="V39" s="12" t="s">
        <v>26</v>
      </c>
      <c r="W39" s="12" t="s">
        <v>26</v>
      </c>
      <c r="X39" s="12">
        <v>111374</v>
      </c>
      <c r="Y39" s="12">
        <v>72197</v>
      </c>
      <c r="Z39" s="12">
        <v>69854</v>
      </c>
      <c r="AA39" s="12">
        <v>57333</v>
      </c>
      <c r="AB39" s="12">
        <v>53379</v>
      </c>
      <c r="AC39" s="12">
        <v>50813</v>
      </c>
      <c r="AD39" s="12">
        <v>45421</v>
      </c>
      <c r="AE39" s="12">
        <v>49654</v>
      </c>
      <c r="AF39" s="12">
        <v>38942</v>
      </c>
      <c r="AG39" s="12">
        <v>37471</v>
      </c>
      <c r="AH39" s="12">
        <v>26704</v>
      </c>
      <c r="AI39" s="12">
        <v>18546</v>
      </c>
      <c r="AJ39" s="12">
        <v>12912</v>
      </c>
      <c r="AK39" s="12">
        <v>270807</v>
      </c>
      <c r="AL39" s="65">
        <v>267264</v>
      </c>
      <c r="AM39" s="65">
        <v>250670</v>
      </c>
      <c r="AN39" s="65">
        <v>14229</v>
      </c>
      <c r="AO39" s="65">
        <v>11815</v>
      </c>
      <c r="AP39" s="65">
        <v>7214</v>
      </c>
      <c r="AQ39" s="65">
        <v>7213</v>
      </c>
      <c r="AR39" s="65">
        <v>4729</v>
      </c>
      <c r="AS39" s="65">
        <v>23796</v>
      </c>
      <c r="AT39" s="65">
        <v>23604</v>
      </c>
      <c r="AU39" s="65">
        <v>22755</v>
      </c>
      <c r="AV39" s="65">
        <v>22165</v>
      </c>
      <c r="AW39" s="65">
        <v>21592</v>
      </c>
      <c r="AX39" s="65">
        <v>26469</v>
      </c>
      <c r="AY39" s="65">
        <v>26017</v>
      </c>
      <c r="AZ39" s="86">
        <v>26213</v>
      </c>
      <c r="BA39" s="86">
        <v>22030</v>
      </c>
      <c r="BB39" s="86">
        <v>22030</v>
      </c>
      <c r="BC39" s="86">
        <v>22030</v>
      </c>
      <c r="BD39" s="86">
        <v>22030</v>
      </c>
      <c r="BF39" s="99"/>
    </row>
    <row r="40" spans="1:58" ht="13.5">
      <c r="A40" s="31" t="s">
        <v>37</v>
      </c>
      <c r="B40" s="10">
        <f>SUM(B38:B39)</f>
        <v>1021118</v>
      </c>
      <c r="C40" s="10">
        <f>SUM(C38:C39)</f>
        <v>1114267</v>
      </c>
      <c r="D40" s="10">
        <f>SUM(D38:D39)</f>
        <v>1133168</v>
      </c>
      <c r="E40" s="10">
        <v>1269987</v>
      </c>
      <c r="F40" s="10">
        <v>1171637</v>
      </c>
      <c r="G40" s="10">
        <v>1319173</v>
      </c>
      <c r="H40" s="10">
        <v>1406549</v>
      </c>
      <c r="I40" s="10">
        <v>1563241</v>
      </c>
      <c r="J40" s="10">
        <v>1437749</v>
      </c>
      <c r="K40" s="10">
        <v>1934980</v>
      </c>
      <c r="L40" s="10">
        <v>1708738</v>
      </c>
      <c r="M40" s="10">
        <v>2298259</v>
      </c>
      <c r="N40" s="10">
        <v>1171637</v>
      </c>
      <c r="O40" s="10">
        <v>1319173</v>
      </c>
      <c r="P40" s="10">
        <f t="shared" ref="P40" si="10">P38+P39</f>
        <v>1406549</v>
      </c>
      <c r="Q40" s="10">
        <f t="shared" ref="Q40" si="11">Q38+Q39</f>
        <v>1563241</v>
      </c>
      <c r="R40" s="10">
        <f t="shared" ref="R40:S40" si="12">R38+R39</f>
        <v>1437749</v>
      </c>
      <c r="S40" s="10">
        <f t="shared" si="12"/>
        <v>1934980</v>
      </c>
      <c r="T40" s="10">
        <f>T38+T39</f>
        <v>1708738</v>
      </c>
      <c r="U40" s="10">
        <f>U38+U39</f>
        <v>2298259</v>
      </c>
      <c r="V40" s="10">
        <v>2052166</v>
      </c>
      <c r="W40" s="10">
        <v>2333356</v>
      </c>
      <c r="X40" s="10">
        <v>2316550</v>
      </c>
      <c r="Y40" s="10">
        <v>2590050</v>
      </c>
      <c r="Z40" s="10">
        <v>2492465</v>
      </c>
      <c r="AA40" s="10">
        <v>3289270</v>
      </c>
      <c r="AB40" s="10">
        <v>3571561</v>
      </c>
      <c r="AC40" s="10">
        <v>3683753</v>
      </c>
      <c r="AD40" s="10">
        <v>3702230</v>
      </c>
      <c r="AE40" s="10">
        <v>3139025</v>
      </c>
      <c r="AF40" s="10">
        <v>3377622</v>
      </c>
      <c r="AG40" s="10">
        <v>4168984</v>
      </c>
      <c r="AH40" s="10">
        <v>4175952</v>
      </c>
      <c r="AI40" s="10">
        <v>4751021</v>
      </c>
      <c r="AJ40" s="10">
        <v>5221165</v>
      </c>
      <c r="AK40" s="10">
        <v>6149591</v>
      </c>
      <c r="AL40" s="64">
        <v>6348848</v>
      </c>
      <c r="AM40" s="64">
        <v>6765997</v>
      </c>
      <c r="AN40" s="64">
        <v>6895981</v>
      </c>
      <c r="AO40" s="64">
        <v>6873841</v>
      </c>
      <c r="AP40" s="64">
        <v>7728246</v>
      </c>
      <c r="AQ40" s="64">
        <f>AQ38+AQ39</f>
        <v>9183363</v>
      </c>
      <c r="AR40" s="64">
        <f>AR38+AR39</f>
        <v>14146568</v>
      </c>
      <c r="AS40" s="64">
        <f>AS38+AS39</f>
        <v>15171355</v>
      </c>
      <c r="AT40" s="64">
        <f>AT38+AT39</f>
        <v>13948663</v>
      </c>
      <c r="AU40" s="64">
        <v>14112125</v>
      </c>
      <c r="AV40" s="64">
        <f t="shared" ref="AV40:BB40" si="13">SUM(AV38:AV39)</f>
        <v>14327133</v>
      </c>
      <c r="AW40" s="64">
        <f t="shared" si="13"/>
        <v>15217865</v>
      </c>
      <c r="AX40" s="64">
        <f t="shared" si="13"/>
        <v>15927120</v>
      </c>
      <c r="AY40" s="64">
        <f t="shared" si="13"/>
        <v>17956809</v>
      </c>
      <c r="AZ40" s="83">
        <f t="shared" si="13"/>
        <v>18697864</v>
      </c>
      <c r="BA40" s="83">
        <f t="shared" si="13"/>
        <v>16594202</v>
      </c>
      <c r="BB40" s="83">
        <f t="shared" si="13"/>
        <v>17108628</v>
      </c>
      <c r="BC40" s="83">
        <f t="shared" ref="BC40:BD40" si="14">SUM(BC38:BC39)</f>
        <v>16185448</v>
      </c>
      <c r="BD40" s="83">
        <f t="shared" si="14"/>
        <v>14711688</v>
      </c>
      <c r="BF40" s="99"/>
    </row>
    <row r="41" spans="1:58" thickBot="1">
      <c r="A41" s="36" t="s">
        <v>38</v>
      </c>
      <c r="B41" s="13">
        <f>B27+B40</f>
        <v>3938201</v>
      </c>
      <c r="C41" s="13">
        <f>C27+C40</f>
        <v>3974836</v>
      </c>
      <c r="D41" s="13">
        <v>3978794</v>
      </c>
      <c r="E41" s="13">
        <v>4073160</v>
      </c>
      <c r="F41" s="13">
        <v>4021946</v>
      </c>
      <c r="G41" s="13">
        <v>4301699</v>
      </c>
      <c r="H41" s="13">
        <v>4421082</v>
      </c>
      <c r="I41" s="13">
        <v>4523392</v>
      </c>
      <c r="J41" s="13">
        <v>4366302</v>
      </c>
      <c r="K41" s="13">
        <v>4867869</v>
      </c>
      <c r="L41" s="13">
        <v>4787933</v>
      </c>
      <c r="M41" s="13">
        <v>5769379</v>
      </c>
      <c r="N41" s="13">
        <v>4021946</v>
      </c>
      <c r="O41" s="13">
        <v>4301699</v>
      </c>
      <c r="P41" s="13">
        <f t="shared" ref="P41" si="15">P40+P27</f>
        <v>4421082</v>
      </c>
      <c r="Q41" s="13">
        <f t="shared" ref="Q41" si="16">Q40+Q27</f>
        <v>4523392</v>
      </c>
      <c r="R41" s="13">
        <f t="shared" ref="R41:S41" si="17">R40+R27</f>
        <v>4366302</v>
      </c>
      <c r="S41" s="13">
        <f t="shared" si="17"/>
        <v>4867869</v>
      </c>
      <c r="T41" s="13">
        <f>T40+T27</f>
        <v>4787933</v>
      </c>
      <c r="U41" s="13">
        <f>U40+U27</f>
        <v>5769379</v>
      </c>
      <c r="V41" s="13">
        <v>5541163</v>
      </c>
      <c r="W41" s="13">
        <v>6165023</v>
      </c>
      <c r="X41" s="13">
        <v>6206814</v>
      </c>
      <c r="Y41" s="13">
        <v>7115347</v>
      </c>
      <c r="Z41" s="13">
        <v>7600083</v>
      </c>
      <c r="AA41" s="13">
        <v>9068281</v>
      </c>
      <c r="AB41" s="13">
        <v>10008381</v>
      </c>
      <c r="AC41" s="13">
        <v>10115278</v>
      </c>
      <c r="AD41" s="13">
        <v>10362115</v>
      </c>
      <c r="AE41" s="13">
        <v>10801650</v>
      </c>
      <c r="AF41" s="13">
        <v>10848486</v>
      </c>
      <c r="AG41" s="13">
        <v>11918451</v>
      </c>
      <c r="AH41" s="13">
        <v>12029966</v>
      </c>
      <c r="AI41" s="13">
        <v>12883849</v>
      </c>
      <c r="AJ41" s="13">
        <v>13367697</v>
      </c>
      <c r="AK41" s="13">
        <v>14424320</v>
      </c>
      <c r="AL41" s="66">
        <v>15100865</v>
      </c>
      <c r="AM41" s="66">
        <v>16105745</v>
      </c>
      <c r="AN41" s="66">
        <v>16154375</v>
      </c>
      <c r="AO41" s="66">
        <v>16437820</v>
      </c>
      <c r="AP41" s="66">
        <v>17834870</v>
      </c>
      <c r="AQ41" s="66">
        <f>AQ40+AQ27</f>
        <v>20388178</v>
      </c>
      <c r="AR41" s="66">
        <f>AR40+AR27</f>
        <v>28986279</v>
      </c>
      <c r="AS41" s="66">
        <f>AS40+AS27</f>
        <v>31320575</v>
      </c>
      <c r="AT41" s="66">
        <f>AT40+AT27</f>
        <v>30807790</v>
      </c>
      <c r="AU41" s="66">
        <v>32172694</v>
      </c>
      <c r="AV41" s="66">
        <f t="shared" ref="AV41:BB41" si="18">AV27+AV40</f>
        <v>33259885</v>
      </c>
      <c r="AW41" s="66">
        <f t="shared" si="18"/>
        <v>36110941</v>
      </c>
      <c r="AX41" s="66">
        <f t="shared" si="18"/>
        <v>37458057</v>
      </c>
      <c r="AY41" s="66">
        <f t="shared" si="18"/>
        <v>40475723</v>
      </c>
      <c r="AZ41" s="87">
        <f t="shared" si="18"/>
        <v>41771386</v>
      </c>
      <c r="BA41" s="87">
        <f t="shared" si="18"/>
        <v>43807784</v>
      </c>
      <c r="BB41" s="87">
        <f t="shared" si="18"/>
        <v>45015730</v>
      </c>
      <c r="BC41" s="87">
        <f t="shared" ref="BC41:BD41" si="19">BC27+BC40</f>
        <v>45844378</v>
      </c>
      <c r="BD41" s="87">
        <f t="shared" si="19"/>
        <v>46754462</v>
      </c>
      <c r="BF41" s="99"/>
    </row>
    <row r="42" spans="1:58" thickTop="1">
      <c r="A42" s="3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58" ht="13.5">
      <c r="A43" s="28" t="s">
        <v>39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</row>
    <row r="44" spans="1:58" ht="13.5">
      <c r="A44" s="38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</row>
    <row r="45" spans="1:58" ht="13.5">
      <c r="A45" s="39" t="s">
        <v>41</v>
      </c>
      <c r="B45" s="8">
        <v>11004</v>
      </c>
      <c r="C45" s="8">
        <v>12791</v>
      </c>
      <c r="D45" s="8">
        <v>12795</v>
      </c>
      <c r="E45" s="8">
        <v>12800</v>
      </c>
      <c r="F45" s="8">
        <v>12809</v>
      </c>
      <c r="G45" s="8">
        <v>12830</v>
      </c>
      <c r="H45" s="8">
        <v>12836</v>
      </c>
      <c r="I45" s="8">
        <v>12845</v>
      </c>
      <c r="J45" s="8">
        <v>12886</v>
      </c>
      <c r="K45" s="8">
        <v>13933</v>
      </c>
      <c r="L45" s="8">
        <v>13953</v>
      </c>
      <c r="M45" s="8">
        <v>14342</v>
      </c>
      <c r="N45" s="8">
        <v>12809</v>
      </c>
      <c r="O45" s="8">
        <v>12830</v>
      </c>
      <c r="P45" s="8">
        <v>12836</v>
      </c>
      <c r="Q45" s="8">
        <v>12845</v>
      </c>
      <c r="R45" s="8">
        <v>12886</v>
      </c>
      <c r="S45" s="8">
        <v>13933</v>
      </c>
      <c r="T45" s="8">
        <v>13953</v>
      </c>
      <c r="U45" s="8">
        <v>14342</v>
      </c>
      <c r="V45" s="8">
        <v>14372</v>
      </c>
      <c r="W45" s="8">
        <v>16300</v>
      </c>
      <c r="X45" s="8">
        <v>16432</v>
      </c>
      <c r="Y45" s="8">
        <v>16830</v>
      </c>
      <c r="Z45" s="8">
        <v>16862</v>
      </c>
      <c r="AA45" s="8">
        <v>16876</v>
      </c>
      <c r="AB45" s="8">
        <v>16910</v>
      </c>
      <c r="AC45" s="8">
        <v>17012</v>
      </c>
      <c r="AD45" s="8">
        <v>18590</v>
      </c>
      <c r="AE45" s="8">
        <v>18603</v>
      </c>
      <c r="AF45" s="8">
        <v>18606</v>
      </c>
      <c r="AG45" s="8">
        <v>19664</v>
      </c>
      <c r="AH45" s="8">
        <v>19715</v>
      </c>
      <c r="AI45" s="8">
        <v>19975</v>
      </c>
      <c r="AJ45" s="8">
        <v>20214</v>
      </c>
      <c r="AK45" s="8">
        <v>20159</v>
      </c>
      <c r="AL45" s="62">
        <v>20187</v>
      </c>
      <c r="AM45" s="62">
        <v>20206</v>
      </c>
      <c r="AN45" s="62">
        <v>20214</v>
      </c>
      <c r="AO45" s="62">
        <v>20227</v>
      </c>
      <c r="AP45" s="62">
        <v>20513</v>
      </c>
      <c r="AQ45" s="62">
        <v>22763</v>
      </c>
      <c r="AR45" s="62">
        <v>30794</v>
      </c>
      <c r="AS45" s="62">
        <v>30814</v>
      </c>
      <c r="AT45" s="62">
        <v>31597</v>
      </c>
      <c r="AU45" s="62">
        <v>31604</v>
      </c>
      <c r="AV45" s="62">
        <v>31614</v>
      </c>
      <c r="AW45" s="62">
        <v>31615</v>
      </c>
      <c r="AX45" s="62">
        <v>31626</v>
      </c>
      <c r="AY45" s="62">
        <v>31608</v>
      </c>
      <c r="AZ45" s="81">
        <v>31610</v>
      </c>
      <c r="BA45" s="81">
        <v>31651</v>
      </c>
      <c r="BB45" s="81">
        <v>31673</v>
      </c>
      <c r="BC45" s="81">
        <v>31704</v>
      </c>
      <c r="BD45" s="81">
        <v>31782</v>
      </c>
      <c r="BF45" s="99"/>
    </row>
    <row r="46" spans="1:58" ht="13.5">
      <c r="A46" s="30" t="s">
        <v>42</v>
      </c>
      <c r="B46" s="8">
        <v>4242043</v>
      </c>
      <c r="C46" s="8">
        <v>4243032</v>
      </c>
      <c r="D46" s="8">
        <v>4244895</v>
      </c>
      <c r="E46" s="8">
        <v>4083588</v>
      </c>
      <c r="F46" s="8">
        <v>4084942</v>
      </c>
      <c r="G46" s="8">
        <v>4088071</v>
      </c>
      <c r="H46" s="8">
        <v>4088854</v>
      </c>
      <c r="I46" s="8">
        <v>4089846</v>
      </c>
      <c r="J46" s="8">
        <v>4098490</v>
      </c>
      <c r="K46" s="8">
        <v>4296190</v>
      </c>
      <c r="L46" s="8">
        <v>4301268</v>
      </c>
      <c r="M46" s="8">
        <v>4376630</v>
      </c>
      <c r="N46" s="8">
        <v>4084942</v>
      </c>
      <c r="O46" s="8">
        <v>4088071</v>
      </c>
      <c r="P46" s="8">
        <v>4088854</v>
      </c>
      <c r="Q46" s="8">
        <v>4089846</v>
      </c>
      <c r="R46" s="8">
        <v>4098490</v>
      </c>
      <c r="S46" s="8">
        <v>4296190</v>
      </c>
      <c r="T46" s="8">
        <v>4301268</v>
      </c>
      <c r="U46" s="8">
        <v>4376630</v>
      </c>
      <c r="V46" s="8">
        <v>4383103</v>
      </c>
      <c r="W46" s="8">
        <v>4792011</v>
      </c>
      <c r="X46" s="8">
        <v>4819921</v>
      </c>
      <c r="Y46" s="8">
        <v>4903861</v>
      </c>
      <c r="Z46" s="8">
        <v>4911859</v>
      </c>
      <c r="AA46" s="8">
        <v>4914385</v>
      </c>
      <c r="AB46" s="8">
        <v>4923459</v>
      </c>
      <c r="AC46" s="8">
        <v>4950948</v>
      </c>
      <c r="AD46" s="8">
        <v>5382331</v>
      </c>
      <c r="AE46" s="8">
        <v>4474996</v>
      </c>
      <c r="AF46" s="8">
        <v>4475807</v>
      </c>
      <c r="AG46" s="8">
        <v>4827619</v>
      </c>
      <c r="AH46" s="8">
        <v>4841281</v>
      </c>
      <c r="AI46" s="8">
        <v>4928537</v>
      </c>
      <c r="AJ46" s="8">
        <v>5008538</v>
      </c>
      <c r="AK46" s="8">
        <v>4993163</v>
      </c>
      <c r="AL46" s="62">
        <v>5000280</v>
      </c>
      <c r="AM46" s="62">
        <v>5005523</v>
      </c>
      <c r="AN46" s="62">
        <v>5007817</v>
      </c>
      <c r="AO46" s="62">
        <v>5011915</v>
      </c>
      <c r="AP46" s="62">
        <v>5116553</v>
      </c>
      <c r="AQ46" s="62">
        <v>5898540</v>
      </c>
      <c r="AR46" s="62">
        <v>13505503</v>
      </c>
      <c r="AS46" s="62">
        <v>13512397</v>
      </c>
      <c r="AT46" s="62">
        <v>13828951</v>
      </c>
      <c r="AU46" s="62">
        <v>13832049</v>
      </c>
      <c r="AV46" s="62">
        <v>13835974</v>
      </c>
      <c r="AW46" s="62">
        <v>13836614</v>
      </c>
      <c r="AX46" s="62">
        <v>13869623</v>
      </c>
      <c r="AY46" s="62">
        <v>13829888</v>
      </c>
      <c r="AZ46" s="81">
        <v>13886299</v>
      </c>
      <c r="BA46" s="81">
        <v>13963465</v>
      </c>
      <c r="BB46" s="81">
        <v>13973757</v>
      </c>
      <c r="BC46" s="81">
        <v>13989821</v>
      </c>
      <c r="BD46" s="81">
        <v>14114601</v>
      </c>
      <c r="BF46" s="99"/>
    </row>
    <row r="47" spans="1:58" ht="13.5">
      <c r="A47" s="30" t="s">
        <v>93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 t="s">
        <v>26</v>
      </c>
      <c r="O47" s="8" t="s">
        <v>26</v>
      </c>
      <c r="P47" s="8" t="s">
        <v>26</v>
      </c>
      <c r="Q47" s="8" t="s">
        <v>26</v>
      </c>
      <c r="R47" s="8" t="s">
        <v>26</v>
      </c>
      <c r="S47" s="8" t="s">
        <v>26</v>
      </c>
      <c r="T47" s="8" t="s">
        <v>26</v>
      </c>
      <c r="U47" s="8" t="s">
        <v>26</v>
      </c>
      <c r="V47" s="8" t="s">
        <v>26</v>
      </c>
      <c r="W47" s="8" t="s">
        <v>26</v>
      </c>
      <c r="X47" s="8" t="s">
        <v>26</v>
      </c>
      <c r="Y47" s="8" t="s">
        <v>26</v>
      </c>
      <c r="Z47" s="8" t="s">
        <v>26</v>
      </c>
      <c r="AA47" s="8" t="s">
        <v>26</v>
      </c>
      <c r="AB47" s="8" t="s">
        <v>26</v>
      </c>
      <c r="AC47" s="8" t="s">
        <v>26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3">
        <v>-7761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/>
      <c r="AU47" s="53">
        <v>0</v>
      </c>
      <c r="AV47" s="53">
        <v>0</v>
      </c>
      <c r="AW47" s="53"/>
      <c r="AX47" s="53"/>
      <c r="AY47" s="53"/>
      <c r="AZ47" s="82">
        <v>-21127</v>
      </c>
      <c r="BA47" s="81">
        <v>0</v>
      </c>
      <c r="BB47" s="81">
        <v>0</v>
      </c>
      <c r="BC47" s="81">
        <v>0</v>
      </c>
      <c r="BD47" s="81">
        <v>0</v>
      </c>
      <c r="BF47" s="99"/>
    </row>
    <row r="48" spans="1:58" ht="13.5">
      <c r="A48" s="30" t="s">
        <v>132</v>
      </c>
      <c r="B48" s="8">
        <v>3889</v>
      </c>
      <c r="C48" s="8">
        <v>3659</v>
      </c>
      <c r="D48" s="8">
        <v>3918</v>
      </c>
      <c r="E48" s="8">
        <v>46148</v>
      </c>
      <c r="F48" s="8">
        <v>46857</v>
      </c>
      <c r="G48" s="8">
        <v>53079</v>
      </c>
      <c r="H48" s="8">
        <v>56993</v>
      </c>
      <c r="I48" s="8">
        <v>74940</v>
      </c>
      <c r="J48" s="8">
        <v>71584</v>
      </c>
      <c r="K48" s="8">
        <v>87004</v>
      </c>
      <c r="L48" s="8">
        <v>88954</v>
      </c>
      <c r="M48" s="8">
        <v>98333</v>
      </c>
      <c r="N48" s="8">
        <v>46857</v>
      </c>
      <c r="O48" s="8">
        <v>53079</v>
      </c>
      <c r="P48" s="8">
        <v>56993</v>
      </c>
      <c r="Q48" s="8">
        <v>74940</v>
      </c>
      <c r="R48" s="8">
        <v>71584</v>
      </c>
      <c r="S48" s="8">
        <v>87004</v>
      </c>
      <c r="T48" s="8">
        <v>88954</v>
      </c>
      <c r="U48" s="8">
        <v>98333</v>
      </c>
      <c r="V48" s="8">
        <v>96783</v>
      </c>
      <c r="W48" s="8">
        <v>96168</v>
      </c>
      <c r="X48" s="8">
        <v>96027</v>
      </c>
      <c r="Y48" s="8">
        <v>96644</v>
      </c>
      <c r="Z48" s="8">
        <v>91461</v>
      </c>
      <c r="AA48" s="8">
        <v>86908</v>
      </c>
      <c r="AB48" s="8">
        <v>141119</v>
      </c>
      <c r="AC48" s="8">
        <v>93563</v>
      </c>
      <c r="AD48" s="8">
        <v>83784</v>
      </c>
      <c r="AE48" s="8">
        <v>100736</v>
      </c>
      <c r="AF48" s="8">
        <v>113900</v>
      </c>
      <c r="AG48" s="8">
        <v>134669</v>
      </c>
      <c r="AH48" s="8">
        <v>143990</v>
      </c>
      <c r="AI48" s="8">
        <v>143017</v>
      </c>
      <c r="AJ48" s="8">
        <v>117733</v>
      </c>
      <c r="AK48" s="8">
        <v>109346</v>
      </c>
      <c r="AL48" s="62">
        <v>101375</v>
      </c>
      <c r="AM48" s="62">
        <v>80058</v>
      </c>
      <c r="AN48" s="62">
        <v>50628</v>
      </c>
      <c r="AO48" s="62">
        <v>86749</v>
      </c>
      <c r="AP48" s="62">
        <v>66578</v>
      </c>
      <c r="AQ48" s="62">
        <v>1879</v>
      </c>
      <c r="AR48" s="62">
        <v>29404</v>
      </c>
      <c r="AS48" s="62">
        <v>73939</v>
      </c>
      <c r="AT48" s="62">
        <v>75940</v>
      </c>
      <c r="AU48" s="62">
        <v>92599</v>
      </c>
      <c r="AV48" s="62">
        <v>207296</v>
      </c>
      <c r="AW48" s="62">
        <v>321576</v>
      </c>
      <c r="AX48" s="62">
        <v>350229</v>
      </c>
      <c r="AY48" s="62">
        <v>412978</v>
      </c>
      <c r="AZ48" s="81">
        <v>388879</v>
      </c>
      <c r="BA48" s="81">
        <v>377059</v>
      </c>
      <c r="BB48" s="81">
        <v>389605</v>
      </c>
      <c r="BC48" s="81">
        <v>307265</v>
      </c>
      <c r="BD48" s="81">
        <v>266536</v>
      </c>
      <c r="BF48" s="99"/>
    </row>
    <row r="49" spans="1:58" ht="13.5">
      <c r="A49" s="30" t="s">
        <v>133</v>
      </c>
      <c r="B49" s="15">
        <v>-2053558</v>
      </c>
      <c r="C49" s="15">
        <v>-2046499</v>
      </c>
      <c r="D49" s="15">
        <v>-2034532</v>
      </c>
      <c r="E49" s="15">
        <v>-1867036</v>
      </c>
      <c r="F49" s="15">
        <v>-1826432</v>
      </c>
      <c r="G49" s="15">
        <v>-1751031</v>
      </c>
      <c r="H49" s="15">
        <v>-1708540</v>
      </c>
      <c r="I49" s="15">
        <v>-1693859</v>
      </c>
      <c r="J49" s="15">
        <v>-1673598</v>
      </c>
      <c r="K49" s="15">
        <v>-1616797</v>
      </c>
      <c r="L49" s="15">
        <v>-1569277</v>
      </c>
      <c r="M49" s="15">
        <v>-1540890</v>
      </c>
      <c r="N49" s="15">
        <v>-1826432</v>
      </c>
      <c r="O49" s="15">
        <v>-1751031</v>
      </c>
      <c r="P49" s="15">
        <v>-1708540</v>
      </c>
      <c r="Q49" s="15">
        <v>-1693859</v>
      </c>
      <c r="R49" s="15">
        <v>-1673598</v>
      </c>
      <c r="S49" s="15">
        <v>-1616797</v>
      </c>
      <c r="T49" s="15">
        <v>-1569277</v>
      </c>
      <c r="U49" s="15">
        <v>-1540890</v>
      </c>
      <c r="V49" s="15">
        <v>-1485413</v>
      </c>
      <c r="W49" s="15">
        <v>-1408709</v>
      </c>
      <c r="X49" s="15">
        <v>-1326083</v>
      </c>
      <c r="Y49" s="15">
        <v>-1287479</v>
      </c>
      <c r="Z49" s="15">
        <v>-1226061</v>
      </c>
      <c r="AA49" s="15">
        <v>-1128418</v>
      </c>
      <c r="AB49" s="15">
        <v>-1014857</v>
      </c>
      <c r="AC49" s="15">
        <v>-910849</v>
      </c>
      <c r="AD49" s="15">
        <v>-841058</v>
      </c>
      <c r="AE49" s="15">
        <v>106062</v>
      </c>
      <c r="AF49" s="15">
        <v>131961</v>
      </c>
      <c r="AG49" s="15">
        <v>187008</v>
      </c>
      <c r="AH49" s="15">
        <v>232919</v>
      </c>
      <c r="AI49" s="15">
        <v>283869</v>
      </c>
      <c r="AJ49" s="15">
        <v>310428</v>
      </c>
      <c r="AK49" s="15">
        <v>331298</v>
      </c>
      <c r="AL49" s="68">
        <v>343570</v>
      </c>
      <c r="AM49" s="68">
        <v>353362</v>
      </c>
      <c r="AN49" s="68">
        <v>467420</v>
      </c>
      <c r="AO49" s="68">
        <v>550506</v>
      </c>
      <c r="AP49" s="68">
        <v>614669</v>
      </c>
      <c r="AQ49" s="68">
        <v>747639</v>
      </c>
      <c r="AR49" s="68">
        <v>1004018</v>
      </c>
      <c r="AS49" s="68">
        <v>1258056</v>
      </c>
      <c r="AT49" s="68">
        <v>1416932</v>
      </c>
      <c r="AU49" s="68">
        <v>2104735</v>
      </c>
      <c r="AV49" s="68">
        <v>2426086</v>
      </c>
      <c r="AW49" s="68">
        <v>2959859</v>
      </c>
      <c r="AX49" s="68">
        <v>3407086</v>
      </c>
      <c r="AY49" s="68">
        <v>3921418</v>
      </c>
      <c r="AZ49" s="88">
        <v>4392267</v>
      </c>
      <c r="BA49" s="81">
        <v>4777801</v>
      </c>
      <c r="BB49" s="81">
        <v>5008903</v>
      </c>
      <c r="BC49" s="81">
        <v>5411665</v>
      </c>
      <c r="BD49" s="81">
        <v>5505649</v>
      </c>
      <c r="BF49" s="99"/>
    </row>
    <row r="50" spans="1:58" ht="22.5">
      <c r="A50" s="40" t="s">
        <v>43</v>
      </c>
      <c r="B50" s="16">
        <f>SUM(B45:B49)</f>
        <v>2203378</v>
      </c>
      <c r="C50" s="16">
        <f>SUM(C45:C49)</f>
        <v>2212983</v>
      </c>
      <c r="D50" s="16">
        <f>SUM(D45:D49)</f>
        <v>2227076</v>
      </c>
      <c r="E50" s="16">
        <v>2275500</v>
      </c>
      <c r="F50" s="16">
        <v>2318176</v>
      </c>
      <c r="G50" s="16">
        <v>2402949</v>
      </c>
      <c r="H50" s="16">
        <v>2450143</v>
      </c>
      <c r="I50" s="16">
        <v>2483772</v>
      </c>
      <c r="J50" s="16">
        <v>2509362</v>
      </c>
      <c r="K50" s="16">
        <v>2780330</v>
      </c>
      <c r="L50" s="16">
        <v>2834898</v>
      </c>
      <c r="M50" s="16">
        <v>2948415</v>
      </c>
      <c r="N50" s="16">
        <f t="shared" ref="N50:O50" si="20">SUM(N45:N49)</f>
        <v>2318176</v>
      </c>
      <c r="O50" s="16">
        <f t="shared" si="20"/>
        <v>2402949</v>
      </c>
      <c r="P50" s="16">
        <f t="shared" ref="P50:U50" si="21">SUM(P45:P49)</f>
        <v>2450143</v>
      </c>
      <c r="Q50" s="16">
        <f t="shared" si="21"/>
        <v>2483772</v>
      </c>
      <c r="R50" s="16">
        <f t="shared" si="21"/>
        <v>2509362</v>
      </c>
      <c r="S50" s="16">
        <f t="shared" si="21"/>
        <v>2780330</v>
      </c>
      <c r="T50" s="16">
        <f t="shared" si="21"/>
        <v>2834898</v>
      </c>
      <c r="U50" s="16">
        <f t="shared" si="21"/>
        <v>2948415</v>
      </c>
      <c r="V50" s="16">
        <v>3008845</v>
      </c>
      <c r="W50" s="16">
        <v>3495770</v>
      </c>
      <c r="X50" s="16">
        <v>3606297</v>
      </c>
      <c r="Y50" s="16">
        <v>3729856</v>
      </c>
      <c r="Z50" s="16">
        <v>3794121</v>
      </c>
      <c r="AA50" s="16">
        <v>3889751</v>
      </c>
      <c r="AB50" s="16">
        <v>4066631</v>
      </c>
      <c r="AC50" s="16">
        <v>4150674</v>
      </c>
      <c r="AD50" s="16">
        <v>4643647</v>
      </c>
      <c r="AE50" s="16">
        <v>4700397</v>
      </c>
      <c r="AF50" s="16">
        <v>4740274</v>
      </c>
      <c r="AG50" s="16">
        <v>5168960</v>
      </c>
      <c r="AH50" s="16">
        <v>5237905</v>
      </c>
      <c r="AI50" s="16">
        <v>5375398</v>
      </c>
      <c r="AJ50" s="16">
        <v>5449152</v>
      </c>
      <c r="AK50" s="16">
        <v>5453966</v>
      </c>
      <c r="AL50" s="67">
        <v>5465412</v>
      </c>
      <c r="AM50" s="67">
        <v>5459149</v>
      </c>
      <c r="AN50" s="67">
        <v>5546079</v>
      </c>
      <c r="AO50" s="67">
        <v>5669397</v>
      </c>
      <c r="AP50" s="67">
        <v>5818313</v>
      </c>
      <c r="AQ50" s="67">
        <v>6670821</v>
      </c>
      <c r="AR50" s="67">
        <v>14569719</v>
      </c>
      <c r="AS50" s="67">
        <v>14875206</v>
      </c>
      <c r="AT50" s="67">
        <v>15353420</v>
      </c>
      <c r="AU50" s="67">
        <v>16060987</v>
      </c>
      <c r="AV50" s="67">
        <f t="shared" ref="AV50:BB50" si="22">SUM(AV45:AV49)</f>
        <v>16500970</v>
      </c>
      <c r="AW50" s="67">
        <f t="shared" si="22"/>
        <v>17149664</v>
      </c>
      <c r="AX50" s="67">
        <f t="shared" si="22"/>
        <v>17658564</v>
      </c>
      <c r="AY50" s="67">
        <f t="shared" si="22"/>
        <v>18195892</v>
      </c>
      <c r="AZ50" s="89">
        <f t="shared" si="22"/>
        <v>18677928</v>
      </c>
      <c r="BA50" s="89">
        <f t="shared" si="22"/>
        <v>19149976</v>
      </c>
      <c r="BB50" s="89">
        <f t="shared" si="22"/>
        <v>19403938</v>
      </c>
      <c r="BC50" s="89">
        <f t="shared" ref="BC50:BD50" si="23">SUM(BC45:BC49)</f>
        <v>19740455</v>
      </c>
      <c r="BD50" s="89">
        <f t="shared" si="23"/>
        <v>19918568</v>
      </c>
      <c r="BF50" s="99"/>
    </row>
    <row r="51" spans="1:58" ht="22.5">
      <c r="A51" s="51" t="s">
        <v>83</v>
      </c>
      <c r="B51" s="15">
        <v>178</v>
      </c>
      <c r="C51" s="15"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" t="s">
        <v>26</v>
      </c>
      <c r="O51" s="8" t="s">
        <v>26</v>
      </c>
      <c r="P51" s="8" t="s">
        <v>26</v>
      </c>
      <c r="Q51" s="8" t="s">
        <v>26</v>
      </c>
      <c r="R51" s="8" t="s">
        <v>26</v>
      </c>
      <c r="S51" s="8" t="s">
        <v>26</v>
      </c>
      <c r="T51" s="8" t="s">
        <v>26</v>
      </c>
      <c r="U51" s="8" t="s">
        <v>26</v>
      </c>
      <c r="V51" s="8" t="s">
        <v>26</v>
      </c>
      <c r="W51" s="8" t="s">
        <v>26</v>
      </c>
      <c r="X51" s="8" t="s">
        <v>26</v>
      </c>
      <c r="Y51" s="8" t="s">
        <v>26</v>
      </c>
      <c r="Z51" s="8" t="s">
        <v>26</v>
      </c>
      <c r="AA51" s="8" t="s">
        <v>26</v>
      </c>
      <c r="AB51" s="8" t="s">
        <v>26</v>
      </c>
      <c r="AC51" s="8" t="s">
        <v>26</v>
      </c>
      <c r="AD51" s="8" t="s">
        <v>75</v>
      </c>
      <c r="AE51" s="8" t="s">
        <v>75</v>
      </c>
      <c r="AF51" s="8" t="s">
        <v>75</v>
      </c>
      <c r="AG51" s="15">
        <v>64073</v>
      </c>
      <c r="AH51" s="15">
        <v>64073</v>
      </c>
      <c r="AI51" s="15">
        <v>264073</v>
      </c>
      <c r="AJ51" s="15">
        <v>564073</v>
      </c>
      <c r="AK51" s="15">
        <v>563848</v>
      </c>
      <c r="AL51" s="68">
        <v>563848</v>
      </c>
      <c r="AM51" s="68">
        <v>563848</v>
      </c>
      <c r="AN51" s="68">
        <v>563848</v>
      </c>
      <c r="AO51" s="68">
        <v>563848</v>
      </c>
      <c r="AP51" s="68">
        <v>502473</v>
      </c>
      <c r="AQ51" s="68">
        <v>339307</v>
      </c>
      <c r="AR51" s="68">
        <v>299388</v>
      </c>
      <c r="AS51" s="68">
        <v>299388</v>
      </c>
      <c r="AT51" s="68">
        <v>0</v>
      </c>
      <c r="AU51" s="68">
        <v>0</v>
      </c>
      <c r="AV51" s="68">
        <v>0</v>
      </c>
      <c r="AW51" s="68"/>
      <c r="AX51" s="68"/>
      <c r="AY51" s="68"/>
      <c r="AZ51" s="88"/>
      <c r="BA51" s="88"/>
      <c r="BB51" s="88"/>
      <c r="BC51" s="88"/>
      <c r="BD51" s="88"/>
      <c r="BF51" s="99"/>
    </row>
    <row r="52" spans="1:58" ht="13.5">
      <c r="A52" s="41" t="s">
        <v>44</v>
      </c>
      <c r="B52" s="17">
        <v>4463</v>
      </c>
      <c r="C52" s="17">
        <v>4704</v>
      </c>
      <c r="D52" s="17">
        <v>4972</v>
      </c>
      <c r="E52" s="17">
        <v>952</v>
      </c>
      <c r="F52" s="17">
        <v>860</v>
      </c>
      <c r="G52" s="17">
        <v>789</v>
      </c>
      <c r="H52" s="15">
        <v>109238</v>
      </c>
      <c r="I52" s="15">
        <v>109410</v>
      </c>
      <c r="J52" s="15">
        <v>108336</v>
      </c>
      <c r="K52" s="15">
        <v>108715</v>
      </c>
      <c r="L52" s="15">
        <v>109872</v>
      </c>
      <c r="M52" s="15">
        <v>359307</v>
      </c>
      <c r="N52" s="15">
        <v>860</v>
      </c>
      <c r="O52" s="15">
        <v>789</v>
      </c>
      <c r="P52" s="15">
        <v>109238</v>
      </c>
      <c r="Q52" s="15">
        <v>109410</v>
      </c>
      <c r="R52" s="15">
        <v>108336</v>
      </c>
      <c r="S52" s="15">
        <v>108715</v>
      </c>
      <c r="T52" s="15">
        <v>109872</v>
      </c>
      <c r="U52" s="15">
        <v>359307</v>
      </c>
      <c r="V52" s="15">
        <v>355419</v>
      </c>
      <c r="W52" s="15">
        <v>350254</v>
      </c>
      <c r="X52" s="15">
        <v>336601</v>
      </c>
      <c r="Y52" s="15">
        <v>460399</v>
      </c>
      <c r="Z52" s="15">
        <v>450794</v>
      </c>
      <c r="AA52" s="15">
        <v>1083690</v>
      </c>
      <c r="AB52" s="15">
        <v>1248925</v>
      </c>
      <c r="AC52" s="15">
        <v>1252553</v>
      </c>
      <c r="AD52" s="15">
        <v>1247243</v>
      </c>
      <c r="AE52" s="15">
        <v>1244687</v>
      </c>
      <c r="AF52" s="15">
        <v>1250264</v>
      </c>
      <c r="AG52" s="15">
        <v>1488302</v>
      </c>
      <c r="AH52" s="15">
        <v>1487050</v>
      </c>
      <c r="AI52" s="15">
        <v>1975285</v>
      </c>
      <c r="AJ52" s="15">
        <v>1956191</v>
      </c>
      <c r="AK52" s="15">
        <v>2905766</v>
      </c>
      <c r="AL52" s="68">
        <v>2918415</v>
      </c>
      <c r="AM52" s="68">
        <v>3574591</v>
      </c>
      <c r="AN52" s="68">
        <v>3533996</v>
      </c>
      <c r="AO52" s="68">
        <v>3964617</v>
      </c>
      <c r="AP52" s="68">
        <v>3952331</v>
      </c>
      <c r="AQ52" s="68">
        <v>6167547</v>
      </c>
      <c r="AR52" s="68">
        <v>6168467</v>
      </c>
      <c r="AS52" s="68">
        <v>6507144</v>
      </c>
      <c r="AT52" s="68">
        <v>6831827</v>
      </c>
      <c r="AU52" s="68">
        <v>6720644</v>
      </c>
      <c r="AV52" s="68">
        <v>6913727</v>
      </c>
      <c r="AW52" s="68">
        <v>8288479</v>
      </c>
      <c r="AX52" s="68">
        <v>8659077</v>
      </c>
      <c r="AY52" s="68">
        <v>9134743</v>
      </c>
      <c r="AZ52" s="88">
        <v>9241195</v>
      </c>
      <c r="BA52" s="88">
        <v>9811445</v>
      </c>
      <c r="BB52" s="88">
        <v>10180744</v>
      </c>
      <c r="BC52" s="88">
        <v>10245164</v>
      </c>
      <c r="BD52" s="88">
        <v>10665400</v>
      </c>
      <c r="BF52" s="99"/>
    </row>
    <row r="53" spans="1:58" thickBot="1">
      <c r="A53" s="42" t="s">
        <v>45</v>
      </c>
      <c r="B53" s="18">
        <f>SUM(B50:B52)</f>
        <v>2208019</v>
      </c>
      <c r="C53" s="18">
        <f>SUM(C50:C52)</f>
        <v>2217687</v>
      </c>
      <c r="D53" s="18">
        <f>SUM(D50:D52)</f>
        <v>2232048</v>
      </c>
      <c r="E53" s="18">
        <v>2276452</v>
      </c>
      <c r="F53" s="18">
        <v>2319036</v>
      </c>
      <c r="G53" s="18">
        <v>2403738</v>
      </c>
      <c r="H53" s="18">
        <v>2559381</v>
      </c>
      <c r="I53" s="18">
        <v>2593182</v>
      </c>
      <c r="J53" s="18">
        <v>2617698</v>
      </c>
      <c r="K53" s="18">
        <v>2889045</v>
      </c>
      <c r="L53" s="18">
        <v>2944770</v>
      </c>
      <c r="M53" s="18">
        <v>3307722</v>
      </c>
      <c r="N53" s="18">
        <f t="shared" ref="N53:U53" si="24">N50+N52</f>
        <v>2319036</v>
      </c>
      <c r="O53" s="18">
        <f t="shared" si="24"/>
        <v>2403738</v>
      </c>
      <c r="P53" s="18">
        <f t="shared" si="24"/>
        <v>2559381</v>
      </c>
      <c r="Q53" s="18">
        <f t="shared" si="24"/>
        <v>2593182</v>
      </c>
      <c r="R53" s="18">
        <f t="shared" si="24"/>
        <v>2617698</v>
      </c>
      <c r="S53" s="18">
        <f t="shared" si="24"/>
        <v>2889045</v>
      </c>
      <c r="T53" s="18">
        <f t="shared" si="24"/>
        <v>2944770</v>
      </c>
      <c r="U53" s="18">
        <f t="shared" si="24"/>
        <v>3307722</v>
      </c>
      <c r="V53" s="18">
        <v>3364264</v>
      </c>
      <c r="W53" s="18">
        <v>3846024</v>
      </c>
      <c r="X53" s="18">
        <v>3942898</v>
      </c>
      <c r="Y53" s="18">
        <v>4190255</v>
      </c>
      <c r="Z53" s="18">
        <v>4244915</v>
      </c>
      <c r="AA53" s="18">
        <v>4973441</v>
      </c>
      <c r="AB53" s="18">
        <v>5315556</v>
      </c>
      <c r="AC53" s="18">
        <v>5403227</v>
      </c>
      <c r="AD53" s="18">
        <v>5890890</v>
      </c>
      <c r="AE53" s="18">
        <v>5945084</v>
      </c>
      <c r="AF53" s="18">
        <v>5990538</v>
      </c>
      <c r="AG53" s="18">
        <v>6721335</v>
      </c>
      <c r="AH53" s="18">
        <v>6789028</v>
      </c>
      <c r="AI53" s="18">
        <v>7614756</v>
      </c>
      <c r="AJ53" s="18">
        <v>7969416</v>
      </c>
      <c r="AK53" s="18">
        <v>8923580</v>
      </c>
      <c r="AL53" s="69">
        <v>8947675</v>
      </c>
      <c r="AM53" s="69">
        <v>9597588</v>
      </c>
      <c r="AN53" s="69">
        <v>9643923</v>
      </c>
      <c r="AO53" s="69">
        <v>10197862</v>
      </c>
      <c r="AP53" s="69">
        <v>10273117</v>
      </c>
      <c r="AQ53" s="69">
        <v>13177675</v>
      </c>
      <c r="AR53" s="69">
        <v>21037574</v>
      </c>
      <c r="AS53" s="69">
        <v>21681738</v>
      </c>
      <c r="AT53" s="69">
        <v>22185247</v>
      </c>
      <c r="AU53" s="69">
        <v>22781631</v>
      </c>
      <c r="AV53" s="69">
        <f t="shared" ref="AV53:BB53" si="25">SUM(AV50:AV52)</f>
        <v>23414697</v>
      </c>
      <c r="AW53" s="69">
        <f t="shared" si="25"/>
        <v>25438143</v>
      </c>
      <c r="AX53" s="69">
        <f t="shared" si="25"/>
        <v>26317641</v>
      </c>
      <c r="AY53" s="69">
        <f t="shared" si="25"/>
        <v>27330635</v>
      </c>
      <c r="AZ53" s="90">
        <f t="shared" si="25"/>
        <v>27919123</v>
      </c>
      <c r="BA53" s="90">
        <f t="shared" si="25"/>
        <v>28961421</v>
      </c>
      <c r="BB53" s="90">
        <f t="shared" si="25"/>
        <v>29584682</v>
      </c>
      <c r="BC53" s="90">
        <f t="shared" ref="BC53:BD53" si="26">SUM(BC50:BC52)</f>
        <v>29985619</v>
      </c>
      <c r="BD53" s="90">
        <f t="shared" si="26"/>
        <v>30583968</v>
      </c>
      <c r="BF53" s="99"/>
    </row>
    <row r="54" spans="1:58" thickTop="1">
      <c r="A54" s="38" t="s">
        <v>46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BF54" s="99"/>
    </row>
    <row r="55" spans="1:58" ht="13.5">
      <c r="A55" s="30" t="s">
        <v>47</v>
      </c>
      <c r="B55" s="8">
        <v>427293</v>
      </c>
      <c r="C55" s="8">
        <v>480617</v>
      </c>
      <c r="D55" s="8">
        <v>401000</v>
      </c>
      <c r="E55" s="8">
        <v>528612</v>
      </c>
      <c r="F55" s="8">
        <v>429000</v>
      </c>
      <c r="G55" s="8">
        <v>474692</v>
      </c>
      <c r="H55" s="8">
        <v>553435</v>
      </c>
      <c r="I55" s="8">
        <v>600975</v>
      </c>
      <c r="J55" s="8">
        <v>512075</v>
      </c>
      <c r="K55" s="8">
        <v>430520</v>
      </c>
      <c r="L55" s="8">
        <v>217000</v>
      </c>
      <c r="M55" s="8">
        <v>256200</v>
      </c>
      <c r="N55" s="8">
        <v>429000</v>
      </c>
      <c r="O55" s="8">
        <v>474692</v>
      </c>
      <c r="P55" s="8">
        <v>553435</v>
      </c>
      <c r="Q55" s="8">
        <v>600975</v>
      </c>
      <c r="R55" s="8">
        <v>512075</v>
      </c>
      <c r="S55" s="8">
        <v>430520</v>
      </c>
      <c r="T55" s="8">
        <v>217000</v>
      </c>
      <c r="U55" s="8">
        <v>256200</v>
      </c>
      <c r="V55" s="8">
        <v>39087</v>
      </c>
      <c r="W55" s="8">
        <v>85484</v>
      </c>
      <c r="X55" s="8">
        <v>108557</v>
      </c>
      <c r="Y55" s="8">
        <v>416036</v>
      </c>
      <c r="Z55" s="8">
        <v>655098</v>
      </c>
      <c r="AA55" s="8">
        <v>1232457</v>
      </c>
      <c r="AB55" s="8">
        <v>1240343</v>
      </c>
      <c r="AC55" s="8">
        <v>1233594</v>
      </c>
      <c r="AD55" s="8">
        <v>1369482</v>
      </c>
      <c r="AE55" s="8">
        <v>1456108</v>
      </c>
      <c r="AF55" s="8">
        <v>1573150</v>
      </c>
      <c r="AG55" s="8">
        <v>1743939</v>
      </c>
      <c r="AH55" s="8">
        <v>1740722</v>
      </c>
      <c r="AI55" s="8">
        <v>1532739</v>
      </c>
      <c r="AJ55" s="8">
        <v>1465548</v>
      </c>
      <c r="AK55" s="53">
        <v>1760763</v>
      </c>
      <c r="AL55" s="62">
        <v>1907211</v>
      </c>
      <c r="AM55" s="62">
        <v>1849016</v>
      </c>
      <c r="AN55" s="62">
        <v>2179017</v>
      </c>
      <c r="AO55" s="62">
        <v>2003836</v>
      </c>
      <c r="AP55" s="62">
        <v>1829925</v>
      </c>
      <c r="AQ55" s="62">
        <v>1690928</v>
      </c>
      <c r="AR55" s="62">
        <v>2084253</v>
      </c>
      <c r="AS55" s="62">
        <v>4050837</v>
      </c>
      <c r="AT55" s="62">
        <v>4288825</v>
      </c>
      <c r="AU55" s="62">
        <v>4544524</v>
      </c>
      <c r="AV55" s="62">
        <v>4649497</v>
      </c>
      <c r="AW55" s="62">
        <v>4937671</v>
      </c>
      <c r="AX55" s="62">
        <v>5109660</v>
      </c>
      <c r="AY55" s="62">
        <v>5628583</v>
      </c>
      <c r="AZ55" s="81">
        <v>6277993</v>
      </c>
      <c r="BA55" s="81">
        <v>6718304</v>
      </c>
      <c r="BB55" s="81">
        <v>6872271</v>
      </c>
      <c r="BC55" s="81">
        <v>6653113</v>
      </c>
      <c r="BD55" s="81">
        <v>6715297</v>
      </c>
      <c r="BF55" s="99"/>
    </row>
    <row r="56" spans="1:58" ht="13.5">
      <c r="A56" s="30" t="s">
        <v>100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 t="s">
        <v>26</v>
      </c>
      <c r="O56" s="8" t="s">
        <v>26</v>
      </c>
      <c r="P56" s="8" t="s">
        <v>26</v>
      </c>
      <c r="Q56" s="8" t="s">
        <v>26</v>
      </c>
      <c r="R56" s="8" t="s">
        <v>26</v>
      </c>
      <c r="S56" s="8" t="s">
        <v>26</v>
      </c>
      <c r="T56" s="8" t="s">
        <v>26</v>
      </c>
      <c r="U56" s="8" t="s">
        <v>26</v>
      </c>
      <c r="V56" s="8" t="s">
        <v>26</v>
      </c>
      <c r="W56" s="8" t="s">
        <v>26</v>
      </c>
      <c r="X56" s="8" t="s">
        <v>26</v>
      </c>
      <c r="Y56" s="8" t="s">
        <v>26</v>
      </c>
      <c r="Z56" s="8" t="s">
        <v>26</v>
      </c>
      <c r="AA56" s="8" t="s">
        <v>26</v>
      </c>
      <c r="AB56" s="8" t="s">
        <v>26</v>
      </c>
      <c r="AC56" s="8" t="s">
        <v>26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171367</v>
      </c>
      <c r="AM56" s="62">
        <v>157213</v>
      </c>
      <c r="AN56" s="62">
        <v>142969</v>
      </c>
      <c r="AO56" s="62">
        <v>167081</v>
      </c>
      <c r="AP56" s="62">
        <v>221163</v>
      </c>
      <c r="AQ56" s="62">
        <v>197850</v>
      </c>
      <c r="AR56" s="62">
        <v>174057</v>
      </c>
      <c r="AS56" s="62">
        <v>150321</v>
      </c>
      <c r="AT56" s="62">
        <v>126267</v>
      </c>
      <c r="AU56" s="62">
        <v>153967</v>
      </c>
      <c r="AV56" s="62">
        <v>128644</v>
      </c>
      <c r="AW56" s="62">
        <v>109461</v>
      </c>
      <c r="AX56" s="62">
        <v>94876</v>
      </c>
      <c r="AY56" s="62">
        <v>80183</v>
      </c>
      <c r="AZ56" s="81">
        <v>65663</v>
      </c>
      <c r="BA56" s="81">
        <v>57682</v>
      </c>
      <c r="BB56" s="81">
        <v>49677</v>
      </c>
      <c r="BC56" s="81">
        <v>42681</v>
      </c>
      <c r="BD56" s="81">
        <v>34388</v>
      </c>
      <c r="BF56" s="99"/>
    </row>
    <row r="57" spans="1:58" ht="13.5">
      <c r="A57" s="30" t="s">
        <v>48</v>
      </c>
      <c r="B57" s="8">
        <v>28761</v>
      </c>
      <c r="C57" s="8">
        <v>14380</v>
      </c>
      <c r="D57" s="8">
        <v>14482</v>
      </c>
      <c r="E57" s="8"/>
      <c r="F57" s="8"/>
      <c r="G57" s="8"/>
      <c r="H57" s="8"/>
      <c r="I57" s="8"/>
      <c r="J57" s="8"/>
      <c r="K57" s="8"/>
      <c r="L57" s="8"/>
      <c r="M57" s="8">
        <v>491579</v>
      </c>
      <c r="N57" s="8" t="s">
        <v>26</v>
      </c>
      <c r="O57" s="8" t="s">
        <v>26</v>
      </c>
      <c r="P57" s="8" t="s">
        <v>26</v>
      </c>
      <c r="Q57" s="8" t="s">
        <v>26</v>
      </c>
      <c r="R57" s="8" t="s">
        <v>26</v>
      </c>
      <c r="S57" s="8" t="s">
        <v>26</v>
      </c>
      <c r="T57" s="8" t="s">
        <v>26</v>
      </c>
      <c r="U57" s="8">
        <v>491579</v>
      </c>
      <c r="V57" s="8">
        <v>491976</v>
      </c>
      <c r="W57" s="8">
        <v>492383</v>
      </c>
      <c r="X57" s="8">
        <v>492790</v>
      </c>
      <c r="Y57" s="8">
        <v>493207</v>
      </c>
      <c r="Z57" s="8">
        <v>493623</v>
      </c>
      <c r="AA57" s="8">
        <v>494048</v>
      </c>
      <c r="AB57" s="8">
        <v>494474</v>
      </c>
      <c r="AC57" s="8">
        <v>494909</v>
      </c>
      <c r="AD57" s="8">
        <v>495344</v>
      </c>
      <c r="AE57" s="8">
        <v>495789</v>
      </c>
      <c r="AF57" s="8">
        <v>496234</v>
      </c>
      <c r="AG57" s="8">
        <v>496689</v>
      </c>
      <c r="AH57" s="8">
        <v>497144</v>
      </c>
      <c r="AI57" s="8">
        <v>497609</v>
      </c>
      <c r="AJ57" s="8">
        <v>498075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596457</v>
      </c>
      <c r="AQ57" s="53">
        <v>596625</v>
      </c>
      <c r="AR57" s="53">
        <v>596795</v>
      </c>
      <c r="AS57" s="53">
        <v>596966</v>
      </c>
      <c r="AT57" s="53">
        <v>597138</v>
      </c>
      <c r="AU57" s="53">
        <v>597312</v>
      </c>
      <c r="AV57" s="53">
        <v>597486</v>
      </c>
      <c r="AW57" s="53">
        <v>597663</v>
      </c>
      <c r="AX57" s="53">
        <v>597839</v>
      </c>
      <c r="AY57" s="53">
        <v>598018</v>
      </c>
      <c r="AZ57" s="82">
        <v>598197</v>
      </c>
      <c r="BA57" s="81">
        <v>598379</v>
      </c>
      <c r="BB57" s="81">
        <v>598561</v>
      </c>
      <c r="BC57" s="81">
        <v>598744</v>
      </c>
      <c r="BD57" s="81">
        <v>598929</v>
      </c>
      <c r="BF57" s="99"/>
    </row>
    <row r="58" spans="1:58" ht="13.5">
      <c r="A58" s="30" t="s">
        <v>67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 t="s">
        <v>26</v>
      </c>
      <c r="O58" s="8" t="s">
        <v>26</v>
      </c>
      <c r="P58" s="8" t="s">
        <v>26</v>
      </c>
      <c r="Q58" s="8" t="s">
        <v>26</v>
      </c>
      <c r="R58" s="8" t="s">
        <v>26</v>
      </c>
      <c r="S58" s="8" t="s">
        <v>26</v>
      </c>
      <c r="T58" s="8" t="s">
        <v>26</v>
      </c>
      <c r="U58" s="8"/>
      <c r="V58" s="8"/>
      <c r="W58" s="8"/>
      <c r="X58" s="8"/>
      <c r="Y58" s="8"/>
      <c r="Z58" s="8"/>
      <c r="AA58" s="8">
        <v>223996</v>
      </c>
      <c r="AB58" s="8">
        <v>222911</v>
      </c>
      <c r="AC58" s="8">
        <v>214502</v>
      </c>
      <c r="AD58" s="8">
        <v>216172</v>
      </c>
      <c r="AE58" s="8">
        <v>219370</v>
      </c>
      <c r="AF58" s="8">
        <v>224755</v>
      </c>
      <c r="AG58" s="8">
        <v>228483</v>
      </c>
      <c r="AH58" s="8">
        <v>237604</v>
      </c>
      <c r="AI58" s="8" t="s">
        <v>75</v>
      </c>
      <c r="AJ58" s="8" t="s">
        <v>75</v>
      </c>
      <c r="AK58" s="53">
        <v>0</v>
      </c>
      <c r="AL58" s="62">
        <v>221814</v>
      </c>
      <c r="AM58" s="62">
        <v>217336</v>
      </c>
      <c r="AN58" s="62">
        <v>211314</v>
      </c>
      <c r="AO58" s="62">
        <v>214193</v>
      </c>
      <c r="AP58" s="62">
        <v>212317</v>
      </c>
      <c r="AQ58" s="62">
        <v>211313</v>
      </c>
      <c r="AR58" s="62">
        <v>219567</v>
      </c>
      <c r="AS58" s="62">
        <v>229217</v>
      </c>
      <c r="AT58" s="62"/>
      <c r="AU58" s="62">
        <v>0</v>
      </c>
      <c r="AV58" s="62">
        <v>0</v>
      </c>
      <c r="AW58" s="62"/>
      <c r="AX58" s="62"/>
      <c r="AY58" s="62"/>
      <c r="AZ58" s="81"/>
      <c r="BA58" s="81"/>
      <c r="BB58" s="81"/>
      <c r="BC58" s="81"/>
      <c r="BD58" s="81"/>
      <c r="BF58" s="99"/>
    </row>
    <row r="59" spans="1:58" ht="13.5">
      <c r="A59" s="30" t="s">
        <v>49</v>
      </c>
      <c r="B59" s="8"/>
      <c r="C59" s="8"/>
      <c r="D59" s="8"/>
      <c r="E59" s="8">
        <v>440</v>
      </c>
      <c r="F59" s="8">
        <v>314</v>
      </c>
      <c r="G59" s="8">
        <v>257</v>
      </c>
      <c r="H59" s="8">
        <v>207</v>
      </c>
      <c r="I59" s="8">
        <v>167</v>
      </c>
      <c r="J59" s="8">
        <v>167</v>
      </c>
      <c r="K59" s="8">
        <v>122</v>
      </c>
      <c r="L59" s="8">
        <v>122</v>
      </c>
      <c r="M59" s="8">
        <v>69</v>
      </c>
      <c r="N59" s="8">
        <v>314</v>
      </c>
      <c r="O59" s="8">
        <v>257</v>
      </c>
      <c r="P59" s="8">
        <v>207</v>
      </c>
      <c r="Q59" s="8">
        <v>167</v>
      </c>
      <c r="R59" s="8">
        <v>167</v>
      </c>
      <c r="S59" s="8">
        <v>122</v>
      </c>
      <c r="T59" s="8">
        <v>122</v>
      </c>
      <c r="U59" s="8">
        <v>69</v>
      </c>
      <c r="V59" s="8">
        <v>69</v>
      </c>
      <c r="W59" s="8">
        <v>1383</v>
      </c>
      <c r="X59" s="8">
        <v>2048</v>
      </c>
      <c r="Y59" s="8">
        <v>7293</v>
      </c>
      <c r="Z59" s="8">
        <v>7616</v>
      </c>
      <c r="AA59" s="8">
        <v>8126</v>
      </c>
      <c r="AB59" s="8">
        <v>24541</v>
      </c>
      <c r="AC59" s="8">
        <v>15382</v>
      </c>
      <c r="AD59" s="8">
        <v>15987</v>
      </c>
      <c r="AE59" s="8">
        <v>18353</v>
      </c>
      <c r="AF59" s="8">
        <v>13280</v>
      </c>
      <c r="AG59" s="8">
        <v>16412</v>
      </c>
      <c r="AH59" s="8">
        <v>15554</v>
      </c>
      <c r="AI59" s="8">
        <v>15245</v>
      </c>
      <c r="AJ59" s="8">
        <v>15373</v>
      </c>
      <c r="AK59" s="53">
        <v>1639</v>
      </c>
      <c r="AL59" s="62">
        <v>2694</v>
      </c>
      <c r="AM59" s="62">
        <v>7288</v>
      </c>
      <c r="AN59" s="62">
        <v>8649</v>
      </c>
      <c r="AO59" s="62">
        <v>34360</v>
      </c>
      <c r="AP59" s="62">
        <v>0</v>
      </c>
      <c r="AQ59" s="62">
        <v>0</v>
      </c>
      <c r="AR59" s="62">
        <v>0</v>
      </c>
      <c r="AS59" s="62">
        <v>0</v>
      </c>
      <c r="AT59" s="62">
        <v>4168</v>
      </c>
      <c r="AU59" s="62">
        <v>17753</v>
      </c>
      <c r="AV59" s="62">
        <v>19432</v>
      </c>
      <c r="AW59" s="62">
        <v>32188</v>
      </c>
      <c r="AX59" s="62">
        <v>28321</v>
      </c>
      <c r="AY59" s="62">
        <v>27117</v>
      </c>
      <c r="AZ59" s="81">
        <v>22969</v>
      </c>
      <c r="BA59" s="81">
        <v>34980</v>
      </c>
      <c r="BB59" s="81">
        <v>38763</v>
      </c>
      <c r="BC59" s="81">
        <v>48300</v>
      </c>
      <c r="BD59" s="81">
        <v>39896</v>
      </c>
      <c r="BF59" s="99"/>
    </row>
    <row r="60" spans="1:58" ht="13.5">
      <c r="A60" s="30" t="s">
        <v>50</v>
      </c>
      <c r="B60" s="8"/>
      <c r="C60" s="8"/>
      <c r="D60" s="8"/>
      <c r="E60" s="8">
        <v>150347</v>
      </c>
      <c r="F60" s="8">
        <v>171987</v>
      </c>
      <c r="G60" s="8">
        <v>147952</v>
      </c>
      <c r="H60" s="8">
        <v>213098</v>
      </c>
      <c r="I60" s="8">
        <v>209968</v>
      </c>
      <c r="J60" s="8">
        <v>200850</v>
      </c>
      <c r="K60" s="8">
        <v>192325</v>
      </c>
      <c r="L60" s="8">
        <v>190691</v>
      </c>
      <c r="M60" s="8">
        <v>184174</v>
      </c>
      <c r="N60" s="8">
        <v>171987</v>
      </c>
      <c r="O60" s="8">
        <v>174876</v>
      </c>
      <c r="P60" s="8">
        <v>213098</v>
      </c>
      <c r="Q60" s="8">
        <v>209968</v>
      </c>
      <c r="R60" s="8">
        <v>200850</v>
      </c>
      <c r="S60" s="8">
        <v>192325</v>
      </c>
      <c r="T60" s="8">
        <v>190691</v>
      </c>
      <c r="U60" s="8">
        <v>184174</v>
      </c>
      <c r="V60" s="8">
        <v>178833</v>
      </c>
      <c r="W60" s="8">
        <v>173291</v>
      </c>
      <c r="X60" s="8">
        <v>189706</v>
      </c>
      <c r="Y60" s="8">
        <v>175604</v>
      </c>
      <c r="Z60" s="8">
        <v>166414</v>
      </c>
      <c r="AA60" s="8">
        <v>164861</v>
      </c>
      <c r="AB60" s="8">
        <v>290894</v>
      </c>
      <c r="AC60" s="8">
        <v>265887</v>
      </c>
      <c r="AD60" s="8">
        <v>251998</v>
      </c>
      <c r="AE60" s="8">
        <v>305998</v>
      </c>
      <c r="AF60" s="8">
        <v>291894</v>
      </c>
      <c r="AG60" s="8">
        <v>299749</v>
      </c>
      <c r="AH60" s="8">
        <v>285665</v>
      </c>
      <c r="AI60" s="8">
        <v>268777</v>
      </c>
      <c r="AJ60" s="8">
        <v>396423</v>
      </c>
      <c r="AK60" s="53">
        <v>393902</v>
      </c>
      <c r="AL60" s="62">
        <v>372232</v>
      </c>
      <c r="AM60" s="62">
        <v>434916</v>
      </c>
      <c r="AN60" s="62">
        <v>500614</v>
      </c>
      <c r="AO60" s="62">
        <v>535266</v>
      </c>
      <c r="AP60" s="62">
        <v>617805</v>
      </c>
      <c r="AQ60" s="62">
        <v>591384</v>
      </c>
      <c r="AR60" s="62">
        <v>531000</v>
      </c>
      <c r="AS60" s="62">
        <v>707016</v>
      </c>
      <c r="AT60" s="62">
        <v>650581</v>
      </c>
      <c r="AU60" s="62">
        <v>596211</v>
      </c>
      <c r="AV60" s="62">
        <v>525779</v>
      </c>
      <c r="AW60" s="62">
        <v>538992</v>
      </c>
      <c r="AX60" s="62">
        <v>515770</v>
      </c>
      <c r="AY60" s="62">
        <v>473523</v>
      </c>
      <c r="AZ60" s="81">
        <v>443773</v>
      </c>
      <c r="BA60" s="81">
        <v>396803</v>
      </c>
      <c r="BB60" s="81">
        <v>378645</v>
      </c>
      <c r="BC60" s="81">
        <v>327698</v>
      </c>
      <c r="BD60" s="81">
        <v>342055</v>
      </c>
      <c r="BF60" s="99"/>
    </row>
    <row r="61" spans="1:58" ht="13.5">
      <c r="A61" s="30" t="s">
        <v>88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 t="s">
        <v>26</v>
      </c>
      <c r="O61" s="8" t="s">
        <v>26</v>
      </c>
      <c r="P61" s="8" t="s">
        <v>26</v>
      </c>
      <c r="Q61" s="8" t="s">
        <v>26</v>
      </c>
      <c r="R61" s="8" t="s">
        <v>26</v>
      </c>
      <c r="S61" s="8" t="s">
        <v>26</v>
      </c>
      <c r="T61" s="8" t="s">
        <v>26</v>
      </c>
      <c r="U61" s="8" t="s">
        <v>26</v>
      </c>
      <c r="V61" s="8" t="s">
        <v>75</v>
      </c>
      <c r="W61" s="8" t="s">
        <v>75</v>
      </c>
      <c r="X61" s="8" t="s">
        <v>75</v>
      </c>
      <c r="Y61" s="8" t="s">
        <v>75</v>
      </c>
      <c r="Z61" s="8" t="s">
        <v>75</v>
      </c>
      <c r="AA61" s="8" t="s">
        <v>75</v>
      </c>
      <c r="AB61" s="8" t="s">
        <v>75</v>
      </c>
      <c r="AC61" s="8" t="s">
        <v>75</v>
      </c>
      <c r="AD61" s="8" t="s">
        <v>75</v>
      </c>
      <c r="AE61" s="8" t="s">
        <v>75</v>
      </c>
      <c r="AF61" s="8" t="s">
        <v>75</v>
      </c>
      <c r="AG61" s="8" t="s">
        <v>75</v>
      </c>
      <c r="AH61" s="8" t="s">
        <v>75</v>
      </c>
      <c r="AI61" s="8">
        <v>2833</v>
      </c>
      <c r="AJ61" s="8">
        <v>20307</v>
      </c>
      <c r="AK61" s="53">
        <v>15540</v>
      </c>
      <c r="AL61" s="62">
        <v>14144</v>
      </c>
      <c r="AM61" s="62">
        <v>39584</v>
      </c>
      <c r="AN61" s="62">
        <v>84050</v>
      </c>
      <c r="AO61" s="62">
        <v>58243</v>
      </c>
      <c r="AP61" s="62">
        <v>72780</v>
      </c>
      <c r="AQ61" s="62">
        <v>72075</v>
      </c>
      <c r="AR61" s="62">
        <v>47559</v>
      </c>
      <c r="AS61" s="62">
        <v>20700</v>
      </c>
      <c r="AT61" s="62">
        <v>32009</v>
      </c>
      <c r="AU61" s="62">
        <v>20284</v>
      </c>
      <c r="AV61" s="62">
        <v>20876</v>
      </c>
      <c r="AW61" s="62">
        <v>3203</v>
      </c>
      <c r="AX61" s="62">
        <v>29876</v>
      </c>
      <c r="AY61" s="62">
        <v>2486</v>
      </c>
      <c r="AZ61" s="81">
        <v>37120</v>
      </c>
      <c r="BA61" s="81">
        <v>15286</v>
      </c>
      <c r="BB61" s="81">
        <v>19267</v>
      </c>
      <c r="BC61" s="81">
        <v>40457</v>
      </c>
      <c r="BD61" s="81">
        <v>49179</v>
      </c>
      <c r="BF61" s="99"/>
    </row>
    <row r="62" spans="1:58" ht="13.5">
      <c r="A62" s="30" t="s">
        <v>55</v>
      </c>
      <c r="B62" s="8"/>
      <c r="C62" s="8"/>
      <c r="D62" s="8"/>
      <c r="E62" s="8"/>
      <c r="F62" s="8"/>
      <c r="G62" s="8"/>
      <c r="H62" s="8"/>
      <c r="I62" s="8">
        <v>180563</v>
      </c>
      <c r="J62" s="8">
        <v>182149</v>
      </c>
      <c r="K62" s="8">
        <v>352317</v>
      </c>
      <c r="L62" s="8">
        <v>355362</v>
      </c>
      <c r="M62" s="8">
        <v>379394</v>
      </c>
      <c r="N62" s="8" t="s">
        <v>26</v>
      </c>
      <c r="O62" s="8" t="s">
        <v>26</v>
      </c>
      <c r="P62" s="8" t="s">
        <v>66</v>
      </c>
      <c r="Q62" s="8">
        <v>180563</v>
      </c>
      <c r="R62" s="8">
        <v>182149</v>
      </c>
      <c r="S62" s="8">
        <v>352317</v>
      </c>
      <c r="T62" s="8">
        <v>355362</v>
      </c>
      <c r="U62" s="8">
        <v>379394</v>
      </c>
      <c r="V62" s="8">
        <v>382668</v>
      </c>
      <c r="W62" s="8">
        <v>385947</v>
      </c>
      <c r="X62" s="8">
        <v>389268</v>
      </c>
      <c r="Y62" s="8" t="s">
        <v>68</v>
      </c>
      <c r="Z62" s="8" t="s">
        <v>68</v>
      </c>
      <c r="AA62" s="8" t="s">
        <v>68</v>
      </c>
      <c r="AB62" s="8">
        <v>391541</v>
      </c>
      <c r="AC62" s="8">
        <v>395210</v>
      </c>
      <c r="AD62" s="8">
        <v>398879</v>
      </c>
      <c r="AE62" s="8">
        <v>402549</v>
      </c>
      <c r="AF62" s="8">
        <v>406357</v>
      </c>
      <c r="AG62" s="8">
        <v>403329</v>
      </c>
      <c r="AH62" s="8">
        <v>407074</v>
      </c>
      <c r="AI62" s="8">
        <v>410819</v>
      </c>
      <c r="AJ62" s="8">
        <v>414706</v>
      </c>
      <c r="AK62" s="53">
        <v>418592</v>
      </c>
      <c r="AL62" s="62">
        <v>422479</v>
      </c>
      <c r="AM62" s="62">
        <v>426365</v>
      </c>
      <c r="AN62" s="62">
        <v>430399</v>
      </c>
      <c r="AO62" s="53">
        <v>0</v>
      </c>
      <c r="AP62" s="53">
        <v>0</v>
      </c>
      <c r="AQ62" s="53">
        <v>0</v>
      </c>
      <c r="AR62" s="53">
        <v>15403</v>
      </c>
      <c r="AS62" s="53">
        <v>11131</v>
      </c>
      <c r="AT62" s="53">
        <v>1947</v>
      </c>
      <c r="AU62" s="53">
        <v>1957</v>
      </c>
      <c r="AV62" s="53">
        <v>0</v>
      </c>
      <c r="AW62" s="53"/>
      <c r="AX62" s="53"/>
      <c r="AY62" s="53"/>
      <c r="AZ62" s="82"/>
      <c r="BA62" s="82"/>
      <c r="BB62" s="82"/>
      <c r="BC62" s="82"/>
      <c r="BD62" s="82"/>
      <c r="BF62" s="99"/>
    </row>
    <row r="63" spans="1:58" ht="13.5">
      <c r="A63" s="30" t="s">
        <v>72</v>
      </c>
      <c r="B63" s="8"/>
      <c r="C63" s="8"/>
      <c r="D63" s="8"/>
      <c r="E63" s="8">
        <v>4223</v>
      </c>
      <c r="F63" s="8">
        <v>4588</v>
      </c>
      <c r="G63" s="8">
        <v>4989</v>
      </c>
      <c r="H63" s="8">
        <v>5429</v>
      </c>
      <c r="I63" s="8" t="s">
        <v>26</v>
      </c>
      <c r="J63" s="8" t="s">
        <v>26</v>
      </c>
      <c r="K63" s="8" t="s">
        <v>26</v>
      </c>
      <c r="L63" s="8" t="s">
        <v>26</v>
      </c>
      <c r="M63" s="8" t="s">
        <v>26</v>
      </c>
      <c r="N63" s="8">
        <v>4588</v>
      </c>
      <c r="O63" s="8">
        <v>4989</v>
      </c>
      <c r="P63" s="8">
        <v>5429</v>
      </c>
      <c r="Q63" s="8" t="s">
        <v>26</v>
      </c>
      <c r="R63" s="8" t="s">
        <v>26</v>
      </c>
      <c r="S63" s="8" t="s">
        <v>26</v>
      </c>
      <c r="T63" s="8" t="s">
        <v>26</v>
      </c>
      <c r="U63" s="8" t="s">
        <v>26</v>
      </c>
      <c r="V63" s="8" t="s">
        <v>26</v>
      </c>
      <c r="W63" s="8" t="s">
        <v>26</v>
      </c>
      <c r="X63" s="8" t="s">
        <v>26</v>
      </c>
      <c r="Y63" s="8" t="s">
        <v>26</v>
      </c>
      <c r="Z63" s="8">
        <v>759</v>
      </c>
      <c r="AA63" s="8">
        <v>17747</v>
      </c>
      <c r="AB63" s="8">
        <v>15724</v>
      </c>
      <c r="AC63" s="8">
        <v>74170</v>
      </c>
      <c r="AD63" s="8">
        <v>43750</v>
      </c>
      <c r="AE63" s="8">
        <v>27792</v>
      </c>
      <c r="AF63" s="8">
        <v>15633</v>
      </c>
      <c r="AG63" s="8">
        <v>1919</v>
      </c>
      <c r="AH63" s="8">
        <v>13041</v>
      </c>
      <c r="AI63" s="8">
        <v>12393</v>
      </c>
      <c r="AJ63" s="8">
        <v>11920</v>
      </c>
      <c r="AK63" s="53">
        <v>11948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/>
      <c r="AX63" s="53"/>
      <c r="AY63" s="53"/>
      <c r="AZ63" s="82"/>
      <c r="BA63" s="82"/>
      <c r="BB63" s="82"/>
      <c r="BC63" s="82"/>
      <c r="BD63" s="82"/>
      <c r="BF63" s="99"/>
    </row>
    <row r="64" spans="1:58" ht="13.5">
      <c r="A64" s="43" t="s">
        <v>51</v>
      </c>
      <c r="B64" s="15">
        <v>136296</v>
      </c>
      <c r="C64" s="15">
        <v>128808</v>
      </c>
      <c r="D64" s="15">
        <v>134091</v>
      </c>
      <c r="E64" s="15">
        <v>5000</v>
      </c>
      <c r="F64" s="15">
        <v>5000</v>
      </c>
      <c r="G64" s="8" t="s">
        <v>26</v>
      </c>
      <c r="H64" s="8" t="s">
        <v>26</v>
      </c>
      <c r="I64" s="8" t="s">
        <v>26</v>
      </c>
      <c r="J64" s="8" t="s">
        <v>26</v>
      </c>
      <c r="K64" s="8" t="s">
        <v>26</v>
      </c>
      <c r="L64" s="8" t="s">
        <v>26</v>
      </c>
      <c r="M64" s="8" t="s">
        <v>26</v>
      </c>
      <c r="N64" s="8">
        <v>5000</v>
      </c>
      <c r="O64" s="8" t="s">
        <v>26</v>
      </c>
      <c r="P64" s="8"/>
      <c r="Q64" s="8" t="s">
        <v>26</v>
      </c>
      <c r="R64" s="8" t="s">
        <v>26</v>
      </c>
      <c r="S64" s="8" t="s">
        <v>26</v>
      </c>
      <c r="T64" s="8" t="s">
        <v>26</v>
      </c>
      <c r="U64" s="8" t="s">
        <v>26</v>
      </c>
      <c r="V64" s="8">
        <v>2080</v>
      </c>
      <c r="W64" s="8">
        <v>2080</v>
      </c>
      <c r="X64" s="8">
        <v>22359</v>
      </c>
      <c r="Y64" s="8">
        <v>65761</v>
      </c>
      <c r="Z64" s="8">
        <v>41738</v>
      </c>
      <c r="AA64" s="8">
        <v>41364</v>
      </c>
      <c r="AB64" s="8">
        <v>70693</v>
      </c>
      <c r="AC64" s="8">
        <v>37497</v>
      </c>
      <c r="AD64" s="8">
        <v>39021</v>
      </c>
      <c r="AE64" s="8">
        <v>29771</v>
      </c>
      <c r="AF64" s="8">
        <v>30309</v>
      </c>
      <c r="AG64" s="8">
        <v>99817</v>
      </c>
      <c r="AH64" s="8">
        <v>124249</v>
      </c>
      <c r="AI64" s="8">
        <v>126339</v>
      </c>
      <c r="AJ64" s="8">
        <v>89057</v>
      </c>
      <c r="AK64" s="53">
        <v>39128</v>
      </c>
      <c r="AL64" s="62">
        <v>71967</v>
      </c>
      <c r="AM64" s="62">
        <v>46525</v>
      </c>
      <c r="AN64" s="62">
        <v>22867</v>
      </c>
      <c r="AO64" s="62">
        <v>21780</v>
      </c>
      <c r="AP64" s="62">
        <v>19391</v>
      </c>
      <c r="AQ64" s="62">
        <v>13959</v>
      </c>
      <c r="AR64" s="53">
        <v>0</v>
      </c>
      <c r="AS64" s="53">
        <v>0</v>
      </c>
      <c r="AT64" s="53">
        <v>0</v>
      </c>
      <c r="AU64" s="53"/>
      <c r="AV64" s="53">
        <v>0</v>
      </c>
      <c r="AW64" s="53"/>
      <c r="AX64" s="53"/>
      <c r="AY64" s="53"/>
      <c r="AZ64" s="82"/>
      <c r="BA64" s="82"/>
      <c r="BB64" s="82"/>
      <c r="BC64" s="82"/>
      <c r="BD64" s="82"/>
      <c r="BF64" s="99"/>
    </row>
    <row r="65" spans="1:58" ht="13.5">
      <c r="A65" s="44" t="s">
        <v>52</v>
      </c>
      <c r="B65" s="16">
        <f>SUM(B55:B64)</f>
        <v>592350</v>
      </c>
      <c r="C65" s="16">
        <f>SUM(C55:C64)</f>
        <v>623805</v>
      </c>
      <c r="D65" s="16">
        <f>SUM(D55:D64)</f>
        <v>549573</v>
      </c>
      <c r="E65" s="16">
        <v>688622</v>
      </c>
      <c r="F65" s="16">
        <v>610889</v>
      </c>
      <c r="G65" s="16">
        <v>627890</v>
      </c>
      <c r="H65" s="16">
        <v>772169</v>
      </c>
      <c r="I65" s="16">
        <v>991673</v>
      </c>
      <c r="J65" s="16">
        <v>895241</v>
      </c>
      <c r="K65" s="16">
        <v>975284</v>
      </c>
      <c r="L65" s="16">
        <v>763175</v>
      </c>
      <c r="M65" s="16">
        <v>1311416</v>
      </c>
      <c r="N65" s="16">
        <f t="shared" ref="N65:U65" si="27">SUM(N55:N64)</f>
        <v>610889</v>
      </c>
      <c r="O65" s="16">
        <f t="shared" si="27"/>
        <v>654814</v>
      </c>
      <c r="P65" s="16">
        <f t="shared" si="27"/>
        <v>772169</v>
      </c>
      <c r="Q65" s="16">
        <f t="shared" si="27"/>
        <v>991673</v>
      </c>
      <c r="R65" s="16">
        <f t="shared" si="27"/>
        <v>895241</v>
      </c>
      <c r="S65" s="16">
        <f t="shared" si="27"/>
        <v>975284</v>
      </c>
      <c r="T65" s="16">
        <f t="shared" si="27"/>
        <v>763175</v>
      </c>
      <c r="U65" s="16">
        <f t="shared" si="27"/>
        <v>1311416</v>
      </c>
      <c r="V65" s="16">
        <v>1094713</v>
      </c>
      <c r="W65" s="16">
        <v>1140568</v>
      </c>
      <c r="X65" s="16">
        <v>1204728</v>
      </c>
      <c r="Y65" s="16">
        <f>SUM(Y55:Y64)</f>
        <v>1157901</v>
      </c>
      <c r="Z65" s="16">
        <v>1365248</v>
      </c>
      <c r="AA65" s="16">
        <v>2182599</v>
      </c>
      <c r="AB65" s="16">
        <v>2751121</v>
      </c>
      <c r="AC65" s="16">
        <v>2731151</v>
      </c>
      <c r="AD65" s="16">
        <v>2830633</v>
      </c>
      <c r="AE65" s="16">
        <v>2955730</v>
      </c>
      <c r="AF65" s="16">
        <v>3051612</v>
      </c>
      <c r="AG65" s="16">
        <v>3290337</v>
      </c>
      <c r="AH65" s="16">
        <v>3321053</v>
      </c>
      <c r="AI65" s="16">
        <v>2866754</v>
      </c>
      <c r="AJ65" s="16">
        <v>2911409</v>
      </c>
      <c r="AK65" s="16">
        <v>2641512</v>
      </c>
      <c r="AL65" s="67">
        <v>3183908</v>
      </c>
      <c r="AM65" s="67">
        <v>3178243</v>
      </c>
      <c r="AN65" s="67">
        <v>3579879</v>
      </c>
      <c r="AO65" s="67">
        <v>3034759</v>
      </c>
      <c r="AP65" s="67">
        <v>3569838</v>
      </c>
      <c r="AQ65" s="67">
        <f>SUM(AQ55:AQ64)</f>
        <v>3374134</v>
      </c>
      <c r="AR65" s="67">
        <f>SUM(AR55:AR64)</f>
        <v>3668634</v>
      </c>
      <c r="AS65" s="67">
        <f>SUM(AS55:AS64)</f>
        <v>5766188</v>
      </c>
      <c r="AT65" s="67">
        <f>SUM(AT55:AT64)</f>
        <v>5700935</v>
      </c>
      <c r="AU65" s="67">
        <v>5932008</v>
      </c>
      <c r="AV65" s="67">
        <f t="shared" ref="AV65:BB65" si="28">SUM(AV55:AV64)</f>
        <v>5941714</v>
      </c>
      <c r="AW65" s="67">
        <f t="shared" si="28"/>
        <v>6219178</v>
      </c>
      <c r="AX65" s="67">
        <f t="shared" si="28"/>
        <v>6376342</v>
      </c>
      <c r="AY65" s="67">
        <f t="shared" si="28"/>
        <v>6809910</v>
      </c>
      <c r="AZ65" s="89">
        <f t="shared" si="28"/>
        <v>7445715</v>
      </c>
      <c r="BA65" s="89">
        <f t="shared" si="28"/>
        <v>7821434</v>
      </c>
      <c r="BB65" s="89">
        <f t="shared" si="28"/>
        <v>7957184</v>
      </c>
      <c r="BC65" s="89">
        <f t="shared" ref="BC65:BD65" si="29">SUM(BC55:BC64)</f>
        <v>7710993</v>
      </c>
      <c r="BD65" s="89">
        <f t="shared" si="29"/>
        <v>7779744</v>
      </c>
      <c r="BF65" s="99"/>
    </row>
    <row r="66" spans="1:58" ht="13.5">
      <c r="A66" s="38" t="s">
        <v>53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BF66" s="99"/>
    </row>
    <row r="67" spans="1:58" ht="13.5">
      <c r="A67" s="43" t="s">
        <v>54</v>
      </c>
      <c r="B67" s="8">
        <v>307206</v>
      </c>
      <c r="C67" s="8">
        <v>328920</v>
      </c>
      <c r="D67" s="8">
        <v>343810</v>
      </c>
      <c r="E67" s="8">
        <v>423952</v>
      </c>
      <c r="F67" s="8">
        <v>459235</v>
      </c>
      <c r="G67" s="8">
        <v>537003</v>
      </c>
      <c r="H67" s="8">
        <v>402827</v>
      </c>
      <c r="I67" s="8">
        <v>393890</v>
      </c>
      <c r="J67" s="8">
        <v>401041</v>
      </c>
      <c r="K67" s="8">
        <v>474268</v>
      </c>
      <c r="L67" s="8">
        <v>531334</v>
      </c>
      <c r="M67" s="8">
        <v>794361</v>
      </c>
      <c r="N67" s="8">
        <v>459235</v>
      </c>
      <c r="O67" s="8">
        <v>537003</v>
      </c>
      <c r="P67" s="8">
        <v>402827</v>
      </c>
      <c r="Q67" s="8">
        <v>393890</v>
      </c>
      <c r="R67" s="8">
        <v>401041</v>
      </c>
      <c r="S67" s="8">
        <v>474268</v>
      </c>
      <c r="T67" s="8">
        <v>531334</v>
      </c>
      <c r="U67" s="8">
        <v>794361</v>
      </c>
      <c r="V67" s="8">
        <v>699467</v>
      </c>
      <c r="W67" s="8">
        <v>863210</v>
      </c>
      <c r="X67" s="8">
        <v>786961</v>
      </c>
      <c r="Y67" s="8">
        <v>1047766</v>
      </c>
      <c r="Z67" s="8">
        <v>1252283</v>
      </c>
      <c r="AA67" s="8">
        <v>1097743</v>
      </c>
      <c r="AB67" s="8">
        <v>1099528</v>
      </c>
      <c r="AC67" s="8">
        <v>940553</v>
      </c>
      <c r="AD67" s="8">
        <v>1039224</v>
      </c>
      <c r="AE67" s="8">
        <v>1268158</v>
      </c>
      <c r="AF67" s="8">
        <v>1019153</v>
      </c>
      <c r="AG67" s="8">
        <v>1050460</v>
      </c>
      <c r="AH67" s="8">
        <v>950125</v>
      </c>
      <c r="AI67" s="8">
        <v>949440</v>
      </c>
      <c r="AJ67" s="8">
        <v>1050283</v>
      </c>
      <c r="AK67" s="8">
        <v>964860</v>
      </c>
      <c r="AL67" s="62">
        <v>1126129</v>
      </c>
      <c r="AM67" s="62">
        <v>1092458</v>
      </c>
      <c r="AN67" s="62">
        <v>925155</v>
      </c>
      <c r="AO67" s="62">
        <v>1034079</v>
      </c>
      <c r="AP67" s="62">
        <v>1179376</v>
      </c>
      <c r="AQ67" s="62">
        <v>1782387</v>
      </c>
      <c r="AR67" s="62">
        <v>2346625</v>
      </c>
      <c r="AS67" s="62">
        <v>1648556</v>
      </c>
      <c r="AT67" s="62">
        <v>1317233</v>
      </c>
      <c r="AU67" s="62">
        <v>1423673</v>
      </c>
      <c r="AV67" s="62">
        <v>1526429</v>
      </c>
      <c r="AW67" s="62">
        <v>1830415</v>
      </c>
      <c r="AX67" s="62">
        <v>1889744</v>
      </c>
      <c r="AY67" s="62">
        <v>2878441</v>
      </c>
      <c r="AZ67" s="81">
        <v>2860991</v>
      </c>
      <c r="BA67" s="81">
        <v>3217001</v>
      </c>
      <c r="BB67" s="81">
        <v>3106847</v>
      </c>
      <c r="BC67" s="81">
        <v>3176360</v>
      </c>
      <c r="BD67" s="81">
        <v>3434281</v>
      </c>
      <c r="BF67" s="99"/>
    </row>
    <row r="68" spans="1:58" ht="13.5">
      <c r="A68" s="43" t="s">
        <v>91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 t="s">
        <v>26</v>
      </c>
      <c r="O68" s="8" t="s">
        <v>26</v>
      </c>
      <c r="P68" s="8" t="s">
        <v>26</v>
      </c>
      <c r="Q68" s="8" t="s">
        <v>26</v>
      </c>
      <c r="R68" s="8" t="s">
        <v>26</v>
      </c>
      <c r="S68" s="8" t="s">
        <v>26</v>
      </c>
      <c r="T68" s="8" t="s">
        <v>26</v>
      </c>
      <c r="U68" s="8" t="s">
        <v>26</v>
      </c>
      <c r="V68" s="8" t="s">
        <v>75</v>
      </c>
      <c r="W68" s="8" t="s">
        <v>75</v>
      </c>
      <c r="X68" s="8" t="s">
        <v>75</v>
      </c>
      <c r="Y68" s="8" t="s">
        <v>75</v>
      </c>
      <c r="Z68" s="8" t="s">
        <v>75</v>
      </c>
      <c r="AA68" s="8" t="s">
        <v>75</v>
      </c>
      <c r="AB68" s="8" t="s">
        <v>75</v>
      </c>
      <c r="AC68" s="8" t="s">
        <v>75</v>
      </c>
      <c r="AD68" s="8" t="s">
        <v>75</v>
      </c>
      <c r="AE68" s="8" t="s">
        <v>75</v>
      </c>
      <c r="AF68" s="8" t="s">
        <v>75</v>
      </c>
      <c r="AG68" s="8" t="s">
        <v>75</v>
      </c>
      <c r="AH68" s="8">
        <v>52761</v>
      </c>
      <c r="AI68" s="8">
        <v>66404</v>
      </c>
      <c r="AJ68" s="8">
        <v>57845</v>
      </c>
      <c r="AK68" s="8">
        <v>44130</v>
      </c>
      <c r="AL68" s="62">
        <v>56367</v>
      </c>
      <c r="AM68" s="62">
        <v>65355</v>
      </c>
      <c r="AN68" s="62">
        <v>86269</v>
      </c>
      <c r="AO68" s="62">
        <v>92333</v>
      </c>
      <c r="AP68" s="62">
        <v>194812</v>
      </c>
      <c r="AQ68" s="62">
        <v>88414</v>
      </c>
      <c r="AR68" s="62">
        <v>143963</v>
      </c>
      <c r="AS68" s="62">
        <v>181425</v>
      </c>
      <c r="AT68" s="62">
        <v>291864</v>
      </c>
      <c r="AU68" s="62">
        <v>783830</v>
      </c>
      <c r="AV68" s="62">
        <v>789869</v>
      </c>
      <c r="AW68" s="62">
        <v>1022660</v>
      </c>
      <c r="AX68" s="62">
        <v>1572050</v>
      </c>
      <c r="AY68" s="62">
        <v>2076685</v>
      </c>
      <c r="AZ68" s="81">
        <v>2049803</v>
      </c>
      <c r="BA68" s="81">
        <v>1977058</v>
      </c>
      <c r="BB68" s="81">
        <v>2082915</v>
      </c>
      <c r="BC68" s="81">
        <v>2007618</v>
      </c>
      <c r="BD68" s="81">
        <v>2093666</v>
      </c>
      <c r="BF68" s="99"/>
    </row>
    <row r="69" spans="1:58" ht="13.5">
      <c r="A69" s="30" t="s">
        <v>47</v>
      </c>
      <c r="B69" s="8">
        <f>467069+191619</f>
        <v>658688</v>
      </c>
      <c r="C69" s="8">
        <f>480457+148604</f>
        <v>629061</v>
      </c>
      <c r="D69" s="8">
        <f>410870+249404</f>
        <v>660274</v>
      </c>
      <c r="E69" s="8">
        <v>567803</v>
      </c>
      <c r="F69" s="8">
        <v>529440</v>
      </c>
      <c r="G69" s="8">
        <v>586425</v>
      </c>
      <c r="H69" s="8">
        <v>548385</v>
      </c>
      <c r="I69" s="8">
        <v>390547</v>
      </c>
      <c r="J69" s="8">
        <v>313191</v>
      </c>
      <c r="K69" s="8">
        <v>365269</v>
      </c>
      <c r="L69" s="8">
        <v>376978</v>
      </c>
      <c r="M69" s="8">
        <v>162054</v>
      </c>
      <c r="N69" s="8">
        <v>529440</v>
      </c>
      <c r="O69" s="8">
        <v>586425</v>
      </c>
      <c r="P69" s="8">
        <v>548385</v>
      </c>
      <c r="Q69" s="8">
        <v>390547</v>
      </c>
      <c r="R69" s="8">
        <v>313191</v>
      </c>
      <c r="S69" s="8">
        <v>365269</v>
      </c>
      <c r="T69" s="8">
        <v>376978</v>
      </c>
      <c r="U69" s="8">
        <v>162054</v>
      </c>
      <c r="V69" s="8">
        <v>192775</v>
      </c>
      <c r="W69" s="8">
        <v>119727</v>
      </c>
      <c r="X69" s="8">
        <v>57499</v>
      </c>
      <c r="Y69" s="8">
        <v>113068</v>
      </c>
      <c r="Z69" s="8">
        <v>125520</v>
      </c>
      <c r="AA69" s="8">
        <v>91375</v>
      </c>
      <c r="AB69" s="8">
        <v>66655</v>
      </c>
      <c r="AC69" s="8">
        <v>209174</v>
      </c>
      <c r="AD69" s="8">
        <v>204973</v>
      </c>
      <c r="AE69" s="8">
        <v>305898</v>
      </c>
      <c r="AF69" s="8">
        <v>437375</v>
      </c>
      <c r="AG69" s="8">
        <v>440608</v>
      </c>
      <c r="AH69" s="8">
        <v>523434</v>
      </c>
      <c r="AI69" s="8">
        <v>781134</v>
      </c>
      <c r="AJ69" s="8">
        <v>728097</v>
      </c>
      <c r="AK69" s="8">
        <v>530005</v>
      </c>
      <c r="AL69" s="62">
        <v>416311</v>
      </c>
      <c r="AM69" s="62">
        <v>756162</v>
      </c>
      <c r="AN69" s="62">
        <v>338479</v>
      </c>
      <c r="AO69" s="62">
        <v>562833</v>
      </c>
      <c r="AP69" s="62">
        <v>916346</v>
      </c>
      <c r="AQ69" s="62">
        <v>1053686</v>
      </c>
      <c r="AR69" s="62">
        <v>1082866</v>
      </c>
      <c r="AS69" s="62">
        <v>1239996</v>
      </c>
      <c r="AT69" s="62">
        <v>464723</v>
      </c>
      <c r="AU69" s="62">
        <v>399358</v>
      </c>
      <c r="AV69" s="62">
        <v>681726</v>
      </c>
      <c r="AW69" s="62">
        <v>789316</v>
      </c>
      <c r="AX69" s="62">
        <v>798489</v>
      </c>
      <c r="AY69" s="62">
        <v>872465</v>
      </c>
      <c r="AZ69" s="81">
        <v>967705</v>
      </c>
      <c r="BA69" s="81">
        <v>1268218</v>
      </c>
      <c r="BB69" s="81">
        <v>1787053</v>
      </c>
      <c r="BC69" s="81">
        <v>2327861</v>
      </c>
      <c r="BD69" s="81">
        <v>2254605</v>
      </c>
      <c r="BF69" s="99"/>
    </row>
    <row r="70" spans="1:58" ht="13.5">
      <c r="A70" s="30" t="s">
        <v>99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 t="s">
        <v>26</v>
      </c>
      <c r="O70" s="8" t="s">
        <v>26</v>
      </c>
      <c r="P70" s="8" t="s">
        <v>26</v>
      </c>
      <c r="Q70" s="8" t="s">
        <v>26</v>
      </c>
      <c r="R70" s="8" t="s">
        <v>26</v>
      </c>
      <c r="S70" s="8" t="s">
        <v>26</v>
      </c>
      <c r="T70" s="8" t="s">
        <v>26</v>
      </c>
      <c r="U70" s="8" t="s">
        <v>26</v>
      </c>
      <c r="V70" s="8"/>
      <c r="W70" s="8"/>
      <c r="X70" s="8"/>
      <c r="Y70" s="8"/>
      <c r="Z70" s="8"/>
      <c r="AA70" s="8"/>
      <c r="AB70" s="8"/>
      <c r="AC70" s="8"/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92032</v>
      </c>
      <c r="AM70" s="62">
        <v>82189</v>
      </c>
      <c r="AN70" s="62">
        <v>72277</v>
      </c>
      <c r="AO70" s="62">
        <v>80651</v>
      </c>
      <c r="AP70" s="62">
        <v>93476</v>
      </c>
      <c r="AQ70" s="62">
        <v>94418</v>
      </c>
      <c r="AR70" s="62">
        <v>94734</v>
      </c>
      <c r="AS70" s="62">
        <v>94949</v>
      </c>
      <c r="AT70" s="62">
        <v>95296</v>
      </c>
      <c r="AU70" s="62">
        <v>107797</v>
      </c>
      <c r="AV70" s="62">
        <v>108459</v>
      </c>
      <c r="AW70" s="62">
        <v>100763</v>
      </c>
      <c r="AX70" s="62">
        <v>88234</v>
      </c>
      <c r="AY70" s="62">
        <v>75675</v>
      </c>
      <c r="AZ70" s="81">
        <v>63072</v>
      </c>
      <c r="BA70" s="81">
        <v>51849</v>
      </c>
      <c r="BB70" s="81">
        <v>45247</v>
      </c>
      <c r="BC70" s="81">
        <v>38920</v>
      </c>
      <c r="BD70" s="81">
        <v>32264</v>
      </c>
      <c r="BF70" s="99"/>
    </row>
    <row r="71" spans="1:58" ht="13.5">
      <c r="A71" s="30" t="s">
        <v>48</v>
      </c>
      <c r="B71" s="8">
        <v>29582</v>
      </c>
      <c r="C71" s="8">
        <v>29375</v>
      </c>
      <c r="D71" s="8">
        <v>29582</v>
      </c>
      <c r="E71" s="8"/>
      <c r="F71" s="8"/>
      <c r="G71" s="8"/>
      <c r="H71" s="8"/>
      <c r="I71" s="8"/>
      <c r="J71" s="8"/>
      <c r="K71" s="8"/>
      <c r="L71" s="8"/>
      <c r="M71" s="8"/>
      <c r="N71" s="8" t="s">
        <v>26</v>
      </c>
      <c r="O71" s="8" t="s">
        <v>26</v>
      </c>
      <c r="P71" s="8" t="s">
        <v>26</v>
      </c>
      <c r="Q71" s="8" t="s">
        <v>26</v>
      </c>
      <c r="R71" s="8" t="s">
        <v>26</v>
      </c>
      <c r="S71" s="8" t="s">
        <v>26</v>
      </c>
      <c r="T71" s="8" t="s">
        <v>26</v>
      </c>
      <c r="U71" s="8" t="s">
        <v>26</v>
      </c>
      <c r="V71" s="8" t="s">
        <v>75</v>
      </c>
      <c r="W71" s="8" t="s">
        <v>75</v>
      </c>
      <c r="X71" s="8" t="s">
        <v>75</v>
      </c>
      <c r="Y71" s="8" t="s">
        <v>75</v>
      </c>
      <c r="Z71" s="8" t="s">
        <v>75</v>
      </c>
      <c r="AA71" s="8" t="s">
        <v>75</v>
      </c>
      <c r="AB71" s="8" t="s">
        <v>75</v>
      </c>
      <c r="AC71" s="8" t="s">
        <v>75</v>
      </c>
      <c r="AD71" s="8" t="s">
        <v>75</v>
      </c>
      <c r="AE71" s="8" t="s">
        <v>75</v>
      </c>
      <c r="AF71" s="8" t="s">
        <v>75</v>
      </c>
      <c r="AG71" s="8" t="s">
        <v>75</v>
      </c>
      <c r="AH71" s="8" t="s">
        <v>75</v>
      </c>
      <c r="AI71" s="8" t="s">
        <v>75</v>
      </c>
      <c r="AJ71" s="8" t="s">
        <v>75</v>
      </c>
      <c r="AK71" s="8">
        <v>498551</v>
      </c>
      <c r="AL71" s="62">
        <v>499027</v>
      </c>
      <c r="AM71" s="62">
        <v>499513</v>
      </c>
      <c r="AN71" s="62">
        <v>500000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/>
      <c r="AX71" s="52"/>
      <c r="AY71" s="52"/>
      <c r="AZ71" s="91"/>
      <c r="BA71" s="91"/>
      <c r="BB71" s="91"/>
      <c r="BC71" s="91"/>
      <c r="BD71" s="91"/>
      <c r="BF71" s="99"/>
    </row>
    <row r="72" spans="1:58" ht="13.5">
      <c r="A72" s="30" t="s">
        <v>55</v>
      </c>
      <c r="B72" s="8"/>
      <c r="C72" s="8"/>
      <c r="D72" s="8"/>
      <c r="E72" s="8" t="s">
        <v>26</v>
      </c>
      <c r="F72" s="8" t="s">
        <v>26</v>
      </c>
      <c r="G72" s="8" t="s">
        <v>26</v>
      </c>
      <c r="H72" s="8" t="s">
        <v>26</v>
      </c>
      <c r="I72" s="8" t="s">
        <v>26</v>
      </c>
      <c r="J72" s="8" t="s">
        <v>26</v>
      </c>
      <c r="K72" s="8" t="s">
        <v>26</v>
      </c>
      <c r="L72" s="8" t="s">
        <v>26</v>
      </c>
      <c r="M72" s="8" t="s">
        <v>26</v>
      </c>
      <c r="N72" s="8" t="s">
        <v>26</v>
      </c>
      <c r="O72" s="8" t="s">
        <v>26</v>
      </c>
      <c r="P72" s="8" t="s">
        <v>26</v>
      </c>
      <c r="Q72" s="8" t="s">
        <v>26</v>
      </c>
      <c r="R72" s="8" t="s">
        <v>26</v>
      </c>
      <c r="S72" s="8" t="s">
        <v>26</v>
      </c>
      <c r="T72" s="8" t="s">
        <v>26</v>
      </c>
      <c r="U72" s="8" t="s">
        <v>26</v>
      </c>
      <c r="V72" s="8" t="s">
        <v>26</v>
      </c>
      <c r="W72" s="8" t="s">
        <v>26</v>
      </c>
      <c r="X72" s="8" t="s">
        <v>26</v>
      </c>
      <c r="Y72" s="8">
        <v>392632</v>
      </c>
      <c r="Z72" s="8">
        <v>396022</v>
      </c>
      <c r="AA72" s="8">
        <v>399416</v>
      </c>
      <c r="AB72" s="8">
        <v>402854</v>
      </c>
      <c r="AC72" s="8">
        <v>391401</v>
      </c>
      <c r="AD72" s="8" t="s">
        <v>75</v>
      </c>
      <c r="AE72" s="8" t="s">
        <v>75</v>
      </c>
      <c r="AF72" s="8" t="s">
        <v>75</v>
      </c>
      <c r="AG72" s="8" t="s">
        <v>75</v>
      </c>
      <c r="AH72" s="8" t="s">
        <v>75</v>
      </c>
      <c r="AI72" s="8" t="s">
        <v>75</v>
      </c>
      <c r="AJ72" s="8" t="s">
        <v>75</v>
      </c>
      <c r="AK72" s="8" t="s">
        <v>75</v>
      </c>
      <c r="AL72" s="52">
        <v>0</v>
      </c>
      <c r="AM72" s="52">
        <v>0</v>
      </c>
      <c r="AN72" s="52">
        <v>0</v>
      </c>
      <c r="AO72" s="62">
        <v>630428</v>
      </c>
      <c r="AP72" s="62">
        <v>605994</v>
      </c>
      <c r="AQ72" s="62">
        <v>65000</v>
      </c>
      <c r="AR72" s="52">
        <v>0</v>
      </c>
      <c r="AS72" s="52">
        <v>0</v>
      </c>
      <c r="AT72" s="52">
        <v>0</v>
      </c>
      <c r="AU72" s="52">
        <v>0</v>
      </c>
      <c r="AV72" s="77">
        <v>1968</v>
      </c>
      <c r="AW72" s="77">
        <v>1978</v>
      </c>
      <c r="AX72" s="77">
        <v>1989</v>
      </c>
      <c r="AY72" s="77">
        <v>0</v>
      </c>
      <c r="AZ72" s="92"/>
      <c r="BA72" s="92"/>
      <c r="BB72" s="92"/>
      <c r="BC72" s="92"/>
      <c r="BD72" s="92"/>
      <c r="BF72" s="99"/>
    </row>
    <row r="73" spans="1:58" ht="13.5">
      <c r="A73" s="30" t="s">
        <v>64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 t="s">
        <v>26</v>
      </c>
      <c r="O73" s="8" t="s">
        <v>26</v>
      </c>
      <c r="P73" s="8" t="s">
        <v>26</v>
      </c>
      <c r="Q73" s="8" t="s">
        <v>26</v>
      </c>
      <c r="R73" s="8" t="s">
        <v>26</v>
      </c>
      <c r="S73" s="8" t="s">
        <v>26</v>
      </c>
      <c r="T73" s="8" t="s">
        <v>26</v>
      </c>
      <c r="U73" s="8" t="s">
        <v>26</v>
      </c>
      <c r="V73" s="8" t="s">
        <v>75</v>
      </c>
      <c r="W73" s="8" t="s">
        <v>75</v>
      </c>
      <c r="X73" s="8" t="s">
        <v>75</v>
      </c>
      <c r="Y73" s="8" t="s">
        <v>75</v>
      </c>
      <c r="Z73" s="8" t="s">
        <v>75</v>
      </c>
      <c r="AA73" s="8">
        <v>90465</v>
      </c>
      <c r="AB73" s="8">
        <v>89955</v>
      </c>
      <c r="AC73" s="8">
        <v>86493</v>
      </c>
      <c r="AD73" s="8">
        <v>87097</v>
      </c>
      <c r="AE73" s="8" t="s">
        <v>75</v>
      </c>
      <c r="AF73" s="8" t="s">
        <v>75</v>
      </c>
      <c r="AG73" s="8" t="s">
        <v>75</v>
      </c>
      <c r="AH73" s="8" t="s">
        <v>75</v>
      </c>
      <c r="AI73" s="8" t="s">
        <v>75</v>
      </c>
      <c r="AJ73" s="8" t="s">
        <v>75</v>
      </c>
      <c r="AK73" s="8" t="s">
        <v>75</v>
      </c>
      <c r="AL73" s="52">
        <v>0</v>
      </c>
      <c r="AM73" s="62">
        <v>218191</v>
      </c>
      <c r="AN73" s="62">
        <v>494833</v>
      </c>
      <c r="AO73" s="62">
        <v>286512</v>
      </c>
      <c r="AP73" s="62">
        <v>496827</v>
      </c>
      <c r="AQ73" s="62">
        <v>211840</v>
      </c>
      <c r="AR73" s="52">
        <v>0</v>
      </c>
      <c r="AS73" s="52">
        <v>0</v>
      </c>
      <c r="AT73" s="52">
        <v>0</v>
      </c>
      <c r="AU73" s="52">
        <v>0</v>
      </c>
      <c r="AV73" s="77">
        <v>0</v>
      </c>
      <c r="AW73" s="77"/>
      <c r="AX73" s="77"/>
      <c r="AY73" s="77"/>
      <c r="AZ73" s="92"/>
      <c r="BA73" s="92"/>
      <c r="BB73" s="92"/>
      <c r="BC73" s="92"/>
      <c r="BD73" s="92"/>
      <c r="BF73" s="99"/>
    </row>
    <row r="74" spans="1:58" ht="13.5">
      <c r="A74" s="30" t="s">
        <v>67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 t="s">
        <v>26</v>
      </c>
      <c r="O74" s="8" t="s">
        <v>26</v>
      </c>
      <c r="P74" s="8" t="s">
        <v>26</v>
      </c>
      <c r="Q74" s="8" t="s">
        <v>26</v>
      </c>
      <c r="R74" s="8" t="s">
        <v>26</v>
      </c>
      <c r="S74" s="8" t="s">
        <v>26</v>
      </c>
      <c r="T74" s="8" t="s">
        <v>26</v>
      </c>
      <c r="U74" s="8" t="s">
        <v>26</v>
      </c>
      <c r="V74" s="8" t="s">
        <v>75</v>
      </c>
      <c r="W74" s="8" t="s">
        <v>75</v>
      </c>
      <c r="X74" s="8" t="s">
        <v>75</v>
      </c>
      <c r="Y74" s="8" t="s">
        <v>75</v>
      </c>
      <c r="Z74" s="8" t="s">
        <v>75</v>
      </c>
      <c r="AA74" s="8" t="s">
        <v>75</v>
      </c>
      <c r="AB74" s="8" t="s">
        <v>75</v>
      </c>
      <c r="AC74" s="8" t="s">
        <v>75</v>
      </c>
      <c r="AD74" s="8" t="s">
        <v>75</v>
      </c>
      <c r="AE74" s="8" t="s">
        <v>75</v>
      </c>
      <c r="AF74" s="8" t="s">
        <v>75</v>
      </c>
      <c r="AG74" s="8" t="s">
        <v>75</v>
      </c>
      <c r="AH74" s="8" t="s">
        <v>75</v>
      </c>
      <c r="AI74" s="8">
        <v>225996</v>
      </c>
      <c r="AJ74" s="8">
        <v>217554</v>
      </c>
      <c r="AK74" s="8">
        <v>218247</v>
      </c>
      <c r="AL74" s="62">
        <v>222640</v>
      </c>
      <c r="AM74" s="52">
        <v>0</v>
      </c>
      <c r="AN74" s="52">
        <v>0</v>
      </c>
      <c r="AO74" s="52">
        <v>0</v>
      </c>
      <c r="AP74" s="52">
        <v>0</v>
      </c>
      <c r="AQ74" s="52">
        <v>0</v>
      </c>
      <c r="AR74" s="52">
        <v>0</v>
      </c>
      <c r="AS74" s="52">
        <v>0</v>
      </c>
      <c r="AT74" s="52">
        <v>228198</v>
      </c>
      <c r="AU74" s="52">
        <v>232082</v>
      </c>
      <c r="AV74" s="77">
        <v>231829</v>
      </c>
      <c r="AW74" s="77">
        <v>235515</v>
      </c>
      <c r="AX74" s="77">
        <v>0</v>
      </c>
      <c r="AY74" s="77">
        <v>0</v>
      </c>
      <c r="AZ74" s="92"/>
      <c r="BA74" s="92"/>
      <c r="BB74" s="92"/>
      <c r="BC74" s="92"/>
      <c r="BD74" s="92"/>
      <c r="BF74" s="99"/>
    </row>
    <row r="75" spans="1:58" ht="13.5">
      <c r="A75" s="30" t="s">
        <v>56</v>
      </c>
      <c r="B75" s="8"/>
      <c r="C75" s="8"/>
      <c r="D75" s="8"/>
      <c r="E75" s="8"/>
      <c r="F75" s="8"/>
      <c r="G75" s="8">
        <v>26924</v>
      </c>
      <c r="H75" s="8">
        <v>17833</v>
      </c>
      <c r="I75" s="8">
        <v>26349</v>
      </c>
      <c r="J75" s="8">
        <v>24431</v>
      </c>
      <c r="K75" s="8">
        <v>31484</v>
      </c>
      <c r="L75" s="8">
        <v>53563</v>
      </c>
      <c r="M75" s="8">
        <v>62609</v>
      </c>
      <c r="P75" s="8">
        <v>17833</v>
      </c>
      <c r="Q75" s="8">
        <v>26349</v>
      </c>
      <c r="R75" s="8">
        <v>24431</v>
      </c>
      <c r="S75" s="8">
        <v>31484</v>
      </c>
      <c r="T75" s="8">
        <v>53563</v>
      </c>
      <c r="U75" s="8">
        <v>62609</v>
      </c>
      <c r="V75" s="8">
        <v>65200</v>
      </c>
      <c r="W75" s="8">
        <v>62368</v>
      </c>
      <c r="X75" s="8">
        <v>67190</v>
      </c>
      <c r="Y75" s="8">
        <v>79459</v>
      </c>
      <c r="Z75" s="8">
        <v>82802</v>
      </c>
      <c r="AA75" s="8">
        <v>83973</v>
      </c>
      <c r="AB75" s="8">
        <v>118361</v>
      </c>
      <c r="AC75" s="8">
        <v>116021</v>
      </c>
      <c r="AD75" s="8">
        <v>120178</v>
      </c>
      <c r="AE75" s="8">
        <v>146071</v>
      </c>
      <c r="AF75" s="8">
        <v>178293</v>
      </c>
      <c r="AG75" s="8">
        <v>193158</v>
      </c>
      <c r="AH75" s="8">
        <v>197598</v>
      </c>
      <c r="AI75" s="8">
        <v>188981</v>
      </c>
      <c r="AJ75" s="8">
        <v>227816</v>
      </c>
      <c r="AK75" s="8">
        <v>244708</v>
      </c>
      <c r="AL75" s="62">
        <v>239909</v>
      </c>
      <c r="AM75" s="62">
        <v>295159</v>
      </c>
      <c r="AN75" s="62">
        <v>330839</v>
      </c>
      <c r="AO75" s="62">
        <v>329545</v>
      </c>
      <c r="AP75" s="62">
        <v>313446</v>
      </c>
      <c r="AQ75" s="62">
        <v>312441</v>
      </c>
      <c r="AR75" s="62">
        <v>291301</v>
      </c>
      <c r="AS75" s="62">
        <v>282601</v>
      </c>
      <c r="AT75" s="62">
        <v>256596</v>
      </c>
      <c r="AU75" s="62">
        <v>230578</v>
      </c>
      <c r="AV75" s="62">
        <v>290649</v>
      </c>
      <c r="AW75" s="62">
        <v>203368</v>
      </c>
      <c r="AX75" s="62">
        <v>202518</v>
      </c>
      <c r="AY75" s="62">
        <v>148231</v>
      </c>
      <c r="AZ75" s="81">
        <v>135161</v>
      </c>
      <c r="BA75" s="81">
        <v>153812</v>
      </c>
      <c r="BB75" s="81">
        <v>136831</v>
      </c>
      <c r="BC75" s="81">
        <v>190075</v>
      </c>
      <c r="BD75" s="81">
        <v>149092</v>
      </c>
      <c r="BF75" s="99"/>
    </row>
    <row r="76" spans="1:58" ht="13.5">
      <c r="A76" s="30" t="s">
        <v>57</v>
      </c>
      <c r="B76" s="8">
        <v>142356</v>
      </c>
      <c r="C76" s="8">
        <v>145988</v>
      </c>
      <c r="D76" s="8">
        <v>163507</v>
      </c>
      <c r="E76" s="8">
        <v>84611</v>
      </c>
      <c r="F76" s="8">
        <v>73696</v>
      </c>
      <c r="G76" s="8">
        <v>104678</v>
      </c>
      <c r="H76" s="8">
        <v>105497</v>
      </c>
      <c r="I76" s="8">
        <v>127593</v>
      </c>
      <c r="J76" s="8">
        <v>114463</v>
      </c>
      <c r="K76" s="8">
        <v>132273</v>
      </c>
      <c r="L76" s="8">
        <v>117956</v>
      </c>
      <c r="M76" s="8">
        <v>131114</v>
      </c>
      <c r="N76" s="8">
        <v>73696</v>
      </c>
      <c r="O76" s="8">
        <v>104678</v>
      </c>
      <c r="P76" s="8">
        <v>105497</v>
      </c>
      <c r="Q76" s="8">
        <v>127593</v>
      </c>
      <c r="R76" s="8">
        <v>114463</v>
      </c>
      <c r="S76" s="8">
        <v>132273</v>
      </c>
      <c r="T76" s="8">
        <v>117956</v>
      </c>
      <c r="U76" s="8">
        <v>131114</v>
      </c>
      <c r="V76" s="8">
        <v>124711</v>
      </c>
      <c r="W76" s="8">
        <v>132714</v>
      </c>
      <c r="X76" s="8">
        <v>146844</v>
      </c>
      <c r="Y76" s="8">
        <v>132452</v>
      </c>
      <c r="Z76" s="8">
        <v>132844</v>
      </c>
      <c r="AA76" s="8">
        <v>148555</v>
      </c>
      <c r="AB76" s="8">
        <v>163663</v>
      </c>
      <c r="AC76" s="8">
        <v>230450</v>
      </c>
      <c r="AD76" s="8">
        <v>185681</v>
      </c>
      <c r="AE76" s="8">
        <v>179597</v>
      </c>
      <c r="AF76" s="8">
        <v>170735</v>
      </c>
      <c r="AG76" s="8">
        <v>180912</v>
      </c>
      <c r="AH76" s="8">
        <v>137284</v>
      </c>
      <c r="AI76" s="8">
        <v>136677</v>
      </c>
      <c r="AJ76" s="8">
        <v>146628</v>
      </c>
      <c r="AK76" s="8">
        <v>164604</v>
      </c>
      <c r="AL76" s="62">
        <v>118307</v>
      </c>
      <c r="AM76" s="62">
        <v>138086</v>
      </c>
      <c r="AN76" s="62">
        <v>147455</v>
      </c>
      <c r="AO76" s="62">
        <v>151178</v>
      </c>
      <c r="AP76" s="62">
        <v>127832</v>
      </c>
      <c r="AQ76" s="62">
        <v>154325</v>
      </c>
      <c r="AR76" s="62">
        <v>140291</v>
      </c>
      <c r="AS76" s="62">
        <v>253690</v>
      </c>
      <c r="AT76" s="62">
        <v>184049</v>
      </c>
      <c r="AU76" s="62">
        <v>212004</v>
      </c>
      <c r="AV76" s="62">
        <v>204111</v>
      </c>
      <c r="AW76" s="62">
        <v>234107</v>
      </c>
      <c r="AX76" s="62">
        <v>173028</v>
      </c>
      <c r="AY76" s="62">
        <v>241310</v>
      </c>
      <c r="AZ76" s="81">
        <v>274303</v>
      </c>
      <c r="BA76" s="81">
        <v>309183</v>
      </c>
      <c r="BB76" s="81">
        <v>255529</v>
      </c>
      <c r="BC76" s="81">
        <v>281755</v>
      </c>
      <c r="BD76" s="81">
        <v>286643</v>
      </c>
      <c r="BF76" s="99"/>
    </row>
    <row r="77" spans="1:58" ht="13.5">
      <c r="A77" s="30" t="s">
        <v>58</v>
      </c>
      <c r="B77" s="8"/>
      <c r="C77" s="8"/>
      <c r="D77" s="8"/>
      <c r="E77" s="8">
        <v>29374</v>
      </c>
      <c r="F77" s="8">
        <v>29582</v>
      </c>
      <c r="G77" s="8">
        <v>14791</v>
      </c>
      <c r="H77" s="8">
        <v>14895</v>
      </c>
      <c r="I77" s="8" t="s">
        <v>26</v>
      </c>
      <c r="J77" s="8" t="s">
        <v>26</v>
      </c>
      <c r="K77" s="8" t="s">
        <v>26</v>
      </c>
      <c r="L77" s="8" t="s">
        <v>26</v>
      </c>
      <c r="M77" s="8" t="s">
        <v>26</v>
      </c>
      <c r="N77" s="8">
        <v>29582</v>
      </c>
      <c r="O77" s="8">
        <v>14791</v>
      </c>
      <c r="P77" s="8">
        <v>14895</v>
      </c>
      <c r="Q77" s="8" t="s">
        <v>26</v>
      </c>
      <c r="R77" s="8" t="s">
        <v>26</v>
      </c>
      <c r="S77" s="8" t="s">
        <v>26</v>
      </c>
      <c r="T77" s="8" t="s">
        <v>26</v>
      </c>
      <c r="U77" s="8" t="s">
        <v>26</v>
      </c>
      <c r="V77" s="8" t="s">
        <v>26</v>
      </c>
      <c r="W77" s="8" t="s">
        <v>26</v>
      </c>
      <c r="X77" s="8" t="s">
        <v>26</v>
      </c>
      <c r="Y77" s="8" t="s">
        <v>26</v>
      </c>
      <c r="Z77" s="8" t="s">
        <v>26</v>
      </c>
      <c r="AA77" s="24" t="s">
        <v>66</v>
      </c>
      <c r="AB77" s="24" t="s">
        <v>70</v>
      </c>
      <c r="AC77" s="24" t="s">
        <v>74</v>
      </c>
      <c r="AD77" s="24" t="s">
        <v>66</v>
      </c>
      <c r="AE77" s="24" t="s">
        <v>79</v>
      </c>
      <c r="AF77" s="24" t="s">
        <v>81</v>
      </c>
      <c r="AG77" s="24" t="s">
        <v>66</v>
      </c>
      <c r="AH77" s="24" t="s">
        <v>81</v>
      </c>
      <c r="AI77" s="24" t="s">
        <v>75</v>
      </c>
      <c r="AJ77" s="24" t="s">
        <v>75</v>
      </c>
      <c r="AK77" s="24" t="s">
        <v>75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  <c r="AY77" s="24"/>
      <c r="AZ77" s="93"/>
      <c r="BA77" s="93"/>
      <c r="BB77" s="93"/>
      <c r="BC77" s="93"/>
      <c r="BD77" s="93"/>
      <c r="BF77" s="99"/>
    </row>
    <row r="78" spans="1:58" ht="13.5">
      <c r="A78" s="30" t="s">
        <v>88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 t="s">
        <v>26</v>
      </c>
      <c r="O78" s="8" t="s">
        <v>26</v>
      </c>
      <c r="P78" s="8" t="s">
        <v>26</v>
      </c>
      <c r="Q78" s="8" t="s">
        <v>26</v>
      </c>
      <c r="R78" s="8" t="s">
        <v>26</v>
      </c>
      <c r="S78" s="8" t="s">
        <v>26</v>
      </c>
      <c r="T78" s="8" t="s">
        <v>26</v>
      </c>
      <c r="U78" s="8" t="s">
        <v>26</v>
      </c>
      <c r="V78" s="8" t="s">
        <v>75</v>
      </c>
      <c r="W78" s="8" t="s">
        <v>75</v>
      </c>
      <c r="X78" s="8" t="s">
        <v>26</v>
      </c>
      <c r="Y78" s="8" t="s">
        <v>26</v>
      </c>
      <c r="Z78" s="8" t="s">
        <v>26</v>
      </c>
      <c r="AA78" s="24" t="s">
        <v>75</v>
      </c>
      <c r="AB78" s="24" t="s">
        <v>75</v>
      </c>
      <c r="AC78" s="24" t="s">
        <v>75</v>
      </c>
      <c r="AD78" s="24" t="s">
        <v>75</v>
      </c>
      <c r="AE78" s="24" t="s">
        <v>75</v>
      </c>
      <c r="AF78" s="24" t="s">
        <v>75</v>
      </c>
      <c r="AG78" s="24" t="s">
        <v>75</v>
      </c>
      <c r="AH78" s="56">
        <v>11</v>
      </c>
      <c r="AI78" s="56">
        <v>2541</v>
      </c>
      <c r="AJ78" s="56">
        <v>18797</v>
      </c>
      <c r="AK78" s="56">
        <v>15806</v>
      </c>
      <c r="AL78" s="70">
        <v>18285</v>
      </c>
      <c r="AM78" s="70">
        <v>1834</v>
      </c>
      <c r="AN78" s="70">
        <v>2296</v>
      </c>
      <c r="AO78" s="70">
        <v>4782</v>
      </c>
      <c r="AP78" s="70">
        <v>19611</v>
      </c>
      <c r="AQ78" s="70">
        <v>26767</v>
      </c>
      <c r="AR78" s="70">
        <v>132365</v>
      </c>
      <c r="AS78" s="70">
        <v>133814</v>
      </c>
      <c r="AT78" s="70">
        <v>52687</v>
      </c>
      <c r="AU78" s="70">
        <v>49187</v>
      </c>
      <c r="AV78" s="70">
        <v>41999</v>
      </c>
      <c r="AW78" s="70">
        <v>8848</v>
      </c>
      <c r="AX78" s="70">
        <v>11978</v>
      </c>
      <c r="AY78" s="70">
        <v>31327</v>
      </c>
      <c r="AZ78" s="94">
        <v>38917</v>
      </c>
      <c r="BA78" s="81">
        <v>45217</v>
      </c>
      <c r="BB78" s="81">
        <v>54364</v>
      </c>
      <c r="BC78" s="81">
        <v>105501</v>
      </c>
      <c r="BD78" s="81">
        <v>120220</v>
      </c>
      <c r="BF78" s="99"/>
    </row>
    <row r="79" spans="1:58" ht="13.5">
      <c r="A79" s="30" t="s">
        <v>59</v>
      </c>
      <c r="B79" s="14"/>
      <c r="C79" s="14"/>
      <c r="D79" s="14"/>
      <c r="E79" s="14">
        <v>25</v>
      </c>
      <c r="F79" s="14">
        <v>8</v>
      </c>
      <c r="G79" s="14">
        <v>107</v>
      </c>
      <c r="H79" s="14">
        <v>10</v>
      </c>
      <c r="I79" s="14" t="s">
        <v>26</v>
      </c>
      <c r="J79" s="14">
        <v>76</v>
      </c>
      <c r="K79" s="14" t="s">
        <v>26</v>
      </c>
      <c r="L79" s="14" t="s">
        <v>26</v>
      </c>
      <c r="M79" s="14" t="s">
        <v>26</v>
      </c>
      <c r="N79" s="14">
        <v>8</v>
      </c>
      <c r="O79" s="14">
        <v>107</v>
      </c>
      <c r="P79" s="14">
        <v>10</v>
      </c>
      <c r="Q79" s="8" t="s">
        <v>26</v>
      </c>
      <c r="R79" s="14">
        <v>76</v>
      </c>
      <c r="S79" s="8" t="s">
        <v>26</v>
      </c>
      <c r="T79" s="8" t="s">
        <v>26</v>
      </c>
      <c r="U79" s="8" t="s">
        <v>26</v>
      </c>
      <c r="V79" s="14" t="s">
        <v>26</v>
      </c>
      <c r="W79" s="14" t="s">
        <v>26</v>
      </c>
      <c r="X79" s="14" t="s">
        <v>26</v>
      </c>
      <c r="Y79" s="14">
        <v>1459</v>
      </c>
      <c r="Z79" s="14">
        <v>87</v>
      </c>
      <c r="AA79" s="14">
        <v>422</v>
      </c>
      <c r="AB79" s="14">
        <v>443</v>
      </c>
      <c r="AC79" s="14">
        <v>6348</v>
      </c>
      <c r="AD79" s="14">
        <v>2900</v>
      </c>
      <c r="AE79" s="24" t="s">
        <v>85</v>
      </c>
      <c r="AF79" s="24" t="s">
        <v>85</v>
      </c>
      <c r="AG79" s="8">
        <v>744</v>
      </c>
      <c r="AH79" s="52" t="s">
        <v>75</v>
      </c>
      <c r="AI79" s="52" t="s">
        <v>75</v>
      </c>
      <c r="AJ79" s="52">
        <v>0</v>
      </c>
      <c r="AK79" s="52" t="s">
        <v>75</v>
      </c>
      <c r="AL79" s="62">
        <v>12178</v>
      </c>
      <c r="AM79" s="62">
        <v>11928</v>
      </c>
      <c r="AN79" s="62">
        <v>11593</v>
      </c>
      <c r="AO79" s="62">
        <v>11747</v>
      </c>
      <c r="AP79" s="62">
        <v>11640</v>
      </c>
      <c r="AQ79" s="62">
        <v>11581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/>
      <c r="AX79" s="62"/>
      <c r="AY79" s="62"/>
      <c r="AZ79" s="81"/>
      <c r="BA79" s="81"/>
      <c r="BB79" s="81"/>
      <c r="BC79" s="81"/>
      <c r="BD79" s="81"/>
      <c r="BF79" s="99"/>
    </row>
    <row r="80" spans="1:58" ht="13.5">
      <c r="A80" s="43" t="s">
        <v>60</v>
      </c>
      <c r="B80" s="9"/>
      <c r="C80" s="9"/>
      <c r="D80" s="9"/>
      <c r="E80" s="9">
        <v>2321</v>
      </c>
      <c r="F80" s="17">
        <v>60</v>
      </c>
      <c r="G80" s="17">
        <v>143</v>
      </c>
      <c r="H80" s="17">
        <v>85</v>
      </c>
      <c r="I80" s="17">
        <v>158</v>
      </c>
      <c r="J80" s="17">
        <v>161</v>
      </c>
      <c r="K80" s="17">
        <v>246</v>
      </c>
      <c r="L80" s="17">
        <v>157</v>
      </c>
      <c r="M80" s="17">
        <v>103</v>
      </c>
      <c r="N80" s="17">
        <v>60</v>
      </c>
      <c r="O80" s="17">
        <v>143</v>
      </c>
      <c r="P80" s="17">
        <v>85</v>
      </c>
      <c r="Q80" s="17">
        <v>158</v>
      </c>
      <c r="R80" s="17">
        <v>161</v>
      </c>
      <c r="S80" s="17">
        <v>246</v>
      </c>
      <c r="T80" s="17">
        <v>157</v>
      </c>
      <c r="U80" s="17">
        <v>103</v>
      </c>
      <c r="V80" s="17">
        <v>33</v>
      </c>
      <c r="W80" s="17">
        <v>412</v>
      </c>
      <c r="X80" s="17">
        <v>694</v>
      </c>
      <c r="Y80" s="17">
        <v>355</v>
      </c>
      <c r="Z80" s="17">
        <v>362</v>
      </c>
      <c r="AA80" s="17">
        <v>292</v>
      </c>
      <c r="AB80" s="17">
        <v>245</v>
      </c>
      <c r="AC80" s="17">
        <v>460</v>
      </c>
      <c r="AD80" s="17">
        <v>539</v>
      </c>
      <c r="AE80" s="17">
        <v>1112</v>
      </c>
      <c r="AF80" s="17">
        <v>780</v>
      </c>
      <c r="AG80" s="15">
        <v>270</v>
      </c>
      <c r="AH80" s="15">
        <v>16405</v>
      </c>
      <c r="AI80" s="15">
        <v>6065</v>
      </c>
      <c r="AJ80" s="15">
        <v>7664</v>
      </c>
      <c r="AK80" s="15">
        <v>2607</v>
      </c>
      <c r="AL80" s="68">
        <v>5653</v>
      </c>
      <c r="AM80" s="68">
        <v>1197</v>
      </c>
      <c r="AN80" s="68">
        <v>3916</v>
      </c>
      <c r="AO80" s="68">
        <v>3210</v>
      </c>
      <c r="AP80" s="68">
        <v>14609</v>
      </c>
      <c r="AQ80" s="68">
        <v>12508</v>
      </c>
      <c r="AR80" s="68">
        <v>14276</v>
      </c>
      <c r="AS80" s="68">
        <v>17579</v>
      </c>
      <c r="AT80" s="68">
        <v>10787</v>
      </c>
      <c r="AU80" s="68">
        <v>5782</v>
      </c>
      <c r="AV80" s="68">
        <v>11708</v>
      </c>
      <c r="AW80" s="68">
        <v>26650</v>
      </c>
      <c r="AX80" s="68">
        <v>26044</v>
      </c>
      <c r="AY80" s="68">
        <v>11044</v>
      </c>
      <c r="AZ80" s="88">
        <v>16596</v>
      </c>
      <c r="BA80" s="88">
        <v>2591</v>
      </c>
      <c r="BB80" s="88">
        <v>5078</v>
      </c>
      <c r="BC80" s="88">
        <v>19676</v>
      </c>
      <c r="BD80" s="88">
        <v>19979</v>
      </c>
      <c r="BF80" s="99"/>
    </row>
    <row r="81" spans="1:56" ht="13.5">
      <c r="A81" s="35" t="s">
        <v>84</v>
      </c>
      <c r="B81" s="12"/>
      <c r="C81" s="12"/>
      <c r="D81" s="12"/>
      <c r="E81" s="12"/>
      <c r="F81" s="57"/>
      <c r="G81" s="57"/>
      <c r="H81" s="57"/>
      <c r="I81" s="57"/>
      <c r="J81" s="57"/>
      <c r="K81" s="57"/>
      <c r="L81" s="57"/>
      <c r="M81" s="57"/>
      <c r="N81" s="58" t="s">
        <v>26</v>
      </c>
      <c r="O81" s="58" t="s">
        <v>26</v>
      </c>
      <c r="P81" s="58" t="s">
        <v>26</v>
      </c>
      <c r="Q81" s="58" t="s">
        <v>26</v>
      </c>
      <c r="R81" s="58" t="s">
        <v>26</v>
      </c>
      <c r="S81" s="58" t="s">
        <v>26</v>
      </c>
      <c r="T81" s="58" t="s">
        <v>26</v>
      </c>
      <c r="U81" s="58" t="s">
        <v>26</v>
      </c>
      <c r="V81" s="58" t="s">
        <v>75</v>
      </c>
      <c r="W81" s="58" t="s">
        <v>75</v>
      </c>
      <c r="X81" s="58" t="s">
        <v>75</v>
      </c>
      <c r="Y81" s="58" t="s">
        <v>75</v>
      </c>
      <c r="Z81" s="58" t="s">
        <v>75</v>
      </c>
      <c r="AA81" s="58" t="s">
        <v>75</v>
      </c>
      <c r="AB81" s="58" t="s">
        <v>75</v>
      </c>
      <c r="AC81" s="58" t="s">
        <v>75</v>
      </c>
      <c r="AD81" s="59" t="s">
        <v>85</v>
      </c>
      <c r="AE81" s="59" t="s">
        <v>85</v>
      </c>
      <c r="AF81" s="59" t="s">
        <v>85</v>
      </c>
      <c r="AG81" s="58">
        <v>40627</v>
      </c>
      <c r="AH81" s="58">
        <v>42267</v>
      </c>
      <c r="AI81" s="58">
        <v>45101</v>
      </c>
      <c r="AJ81" s="58">
        <v>32188</v>
      </c>
      <c r="AK81" s="58">
        <v>32263</v>
      </c>
      <c r="AL81" s="71">
        <v>18541</v>
      </c>
      <c r="AM81" s="71">
        <v>22703</v>
      </c>
      <c r="AN81" s="71">
        <v>17461</v>
      </c>
      <c r="AO81" s="71">
        <v>17901</v>
      </c>
      <c r="AP81" s="71">
        <v>17946</v>
      </c>
      <c r="AQ81" s="71">
        <v>23002</v>
      </c>
      <c r="AR81" s="71">
        <v>33650</v>
      </c>
      <c r="AS81" s="71">
        <v>20039</v>
      </c>
      <c r="AT81" s="71">
        <v>20175</v>
      </c>
      <c r="AU81" s="71">
        <v>14764</v>
      </c>
      <c r="AV81" s="71">
        <v>14727</v>
      </c>
      <c r="AW81" s="71"/>
      <c r="AX81" s="71"/>
      <c r="AY81" s="71"/>
      <c r="AZ81" s="95"/>
      <c r="BA81" s="95"/>
      <c r="BB81" s="95"/>
      <c r="BC81" s="95"/>
      <c r="BD81" s="95"/>
    </row>
    <row r="82" spans="1:56" ht="13.5">
      <c r="A82" s="43"/>
      <c r="B82" s="9"/>
      <c r="C82" s="9"/>
      <c r="D82" s="9"/>
      <c r="E82" s="9"/>
      <c r="F82" s="17"/>
      <c r="G82" s="17"/>
      <c r="H82" s="17"/>
      <c r="I82" s="17"/>
      <c r="J82" s="17"/>
      <c r="K82" s="17"/>
      <c r="L82" s="17"/>
      <c r="M82" s="17"/>
      <c r="N82" s="15">
        <f t="shared" ref="N82:U82" si="30">SUM(N67:N81)</f>
        <v>1092021</v>
      </c>
      <c r="O82" s="15">
        <f t="shared" si="30"/>
        <v>1243147</v>
      </c>
      <c r="P82" s="15">
        <f t="shared" si="30"/>
        <v>1089532</v>
      </c>
      <c r="Q82" s="15">
        <f t="shared" si="30"/>
        <v>938537</v>
      </c>
      <c r="R82" s="15">
        <f t="shared" si="30"/>
        <v>853363</v>
      </c>
      <c r="S82" s="15">
        <f t="shared" si="30"/>
        <v>1003540</v>
      </c>
      <c r="T82" s="15">
        <f t="shared" si="30"/>
        <v>1079988</v>
      </c>
      <c r="U82" s="15">
        <f t="shared" si="30"/>
        <v>1150241</v>
      </c>
      <c r="V82" s="15">
        <v>1082186</v>
      </c>
      <c r="W82" s="15">
        <v>1178431</v>
      </c>
      <c r="X82" s="15">
        <v>1059188</v>
      </c>
      <c r="Y82" s="15">
        <v>1767191</v>
      </c>
      <c r="Z82" s="15">
        <v>1989920</v>
      </c>
      <c r="AA82" s="15">
        <v>1912241</v>
      </c>
      <c r="AB82" s="15">
        <v>1941704</v>
      </c>
      <c r="AC82" s="15">
        <v>1980900</v>
      </c>
      <c r="AD82" s="56">
        <v>1640592</v>
      </c>
      <c r="AE82" s="56">
        <v>1900836</v>
      </c>
      <c r="AF82" s="56">
        <v>1806336</v>
      </c>
      <c r="AG82" s="15">
        <v>1906779</v>
      </c>
      <c r="AH82" s="15">
        <v>1919885</v>
      </c>
      <c r="AI82" s="15">
        <v>2402339</v>
      </c>
      <c r="AJ82" s="15">
        <v>2486872</v>
      </c>
      <c r="AK82" s="15">
        <v>2715781</v>
      </c>
      <c r="AL82" s="68">
        <v>2825379</v>
      </c>
      <c r="AM82" s="68">
        <v>3184775</v>
      </c>
      <c r="AN82" s="68">
        <v>2930573</v>
      </c>
      <c r="AO82" s="68">
        <v>3205199</v>
      </c>
      <c r="AP82" s="68">
        <v>3991915</v>
      </c>
      <c r="AQ82" s="68">
        <f>SUM(AQ67:AQ81)</f>
        <v>3836369</v>
      </c>
      <c r="AR82" s="68">
        <f>SUM(AR67:AR81)</f>
        <v>4280071</v>
      </c>
      <c r="AS82" s="68">
        <f>SUM(AS67:AS81)</f>
        <v>3872649</v>
      </c>
      <c r="AT82" s="68">
        <f>SUM(AT67:AT81)</f>
        <v>2921608</v>
      </c>
      <c r="AU82" s="68">
        <v>3459055</v>
      </c>
      <c r="AV82" s="68">
        <f t="shared" ref="AV82:BB82" si="31">SUM(AV67:AV81)</f>
        <v>3903474</v>
      </c>
      <c r="AW82" s="68">
        <f t="shared" si="31"/>
        <v>4453620</v>
      </c>
      <c r="AX82" s="68">
        <f t="shared" si="31"/>
        <v>4764074</v>
      </c>
      <c r="AY82" s="68">
        <f t="shared" si="31"/>
        <v>6335178</v>
      </c>
      <c r="AZ82" s="88">
        <f t="shared" si="31"/>
        <v>6406548</v>
      </c>
      <c r="BA82" s="88">
        <f t="shared" si="31"/>
        <v>7024929</v>
      </c>
      <c r="BB82" s="88">
        <f t="shared" si="31"/>
        <v>7473864</v>
      </c>
      <c r="BC82" s="88">
        <f t="shared" ref="BC82:BD82" si="32">SUM(BC67:BC81)</f>
        <v>8147766</v>
      </c>
      <c r="BD82" s="88">
        <f t="shared" si="32"/>
        <v>8390750</v>
      </c>
    </row>
    <row r="83" spans="1:56" ht="13.5">
      <c r="A83" s="43" t="s">
        <v>95</v>
      </c>
      <c r="B83" s="9"/>
      <c r="C83" s="9"/>
      <c r="D83" s="9"/>
      <c r="E83" s="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5"/>
      <c r="W83" s="15" t="s">
        <v>26</v>
      </c>
      <c r="X83" s="15" t="s">
        <v>26</v>
      </c>
      <c r="Y83" s="15" t="s">
        <v>26</v>
      </c>
      <c r="Z83" s="15" t="s">
        <v>26</v>
      </c>
      <c r="AA83" s="60" t="s">
        <v>75</v>
      </c>
      <c r="AB83" s="60" t="s">
        <v>75</v>
      </c>
      <c r="AC83" s="60" t="s">
        <v>75</v>
      </c>
      <c r="AD83" s="24" t="s">
        <v>75</v>
      </c>
      <c r="AE83" s="24" t="s">
        <v>75</v>
      </c>
      <c r="AF83" s="24" t="s">
        <v>75</v>
      </c>
      <c r="AG83" s="60" t="s">
        <v>75</v>
      </c>
      <c r="AH83" s="60" t="s">
        <v>75</v>
      </c>
      <c r="AI83" s="60" t="s">
        <v>75</v>
      </c>
      <c r="AJ83" s="60" t="s">
        <v>75</v>
      </c>
      <c r="AK83" s="15">
        <v>143447</v>
      </c>
      <c r="AL83" s="68">
        <v>143903</v>
      </c>
      <c r="AM83" s="68">
        <v>145139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  <c r="AY83" s="24"/>
      <c r="AZ83" s="93"/>
      <c r="BA83" s="93"/>
      <c r="BB83" s="93"/>
      <c r="BC83" s="93"/>
      <c r="BD83" s="93"/>
    </row>
    <row r="84" spans="1:56" ht="13.5">
      <c r="A84" s="45" t="s">
        <v>61</v>
      </c>
      <c r="B84" s="19">
        <f>SUM(B67:B83)</f>
        <v>1137832</v>
      </c>
      <c r="C84" s="19">
        <f>SUM(C67:C83)</f>
        <v>1133344</v>
      </c>
      <c r="D84" s="19">
        <f>SUM(D67:D83)</f>
        <v>1197173</v>
      </c>
      <c r="E84" s="19">
        <v>1108086</v>
      </c>
      <c r="F84" s="19">
        <v>1092021</v>
      </c>
      <c r="G84" s="19">
        <v>1270071</v>
      </c>
      <c r="H84" s="19">
        <v>1089532</v>
      </c>
      <c r="I84" s="19">
        <v>938537</v>
      </c>
      <c r="J84" s="19">
        <v>853363</v>
      </c>
      <c r="K84" s="19">
        <v>1003540</v>
      </c>
      <c r="L84" s="19">
        <v>1079988</v>
      </c>
      <c r="M84" s="19">
        <v>1150241</v>
      </c>
      <c r="N84" s="19">
        <f t="shared" ref="N84:U84" si="33">N83+N82</f>
        <v>1092021</v>
      </c>
      <c r="O84" s="19">
        <f t="shared" si="33"/>
        <v>1243147</v>
      </c>
      <c r="P84" s="19">
        <f t="shared" si="33"/>
        <v>1089532</v>
      </c>
      <c r="Q84" s="19">
        <f t="shared" si="33"/>
        <v>938537</v>
      </c>
      <c r="R84" s="19">
        <f t="shared" si="33"/>
        <v>853363</v>
      </c>
      <c r="S84" s="19">
        <f t="shared" si="33"/>
        <v>1003540</v>
      </c>
      <c r="T84" s="19">
        <f t="shared" si="33"/>
        <v>1079988</v>
      </c>
      <c r="U84" s="19">
        <f t="shared" si="33"/>
        <v>1150241</v>
      </c>
      <c r="V84" s="19">
        <v>1082186</v>
      </c>
      <c r="W84" s="19">
        <v>1178431</v>
      </c>
      <c r="X84" s="19">
        <v>1059188</v>
      </c>
      <c r="Y84" s="19">
        <f>SUM(Y67:Y80)</f>
        <v>1767191</v>
      </c>
      <c r="Z84" s="19">
        <v>1989920</v>
      </c>
      <c r="AA84" s="19">
        <v>1912241</v>
      </c>
      <c r="AB84" s="19">
        <v>1941704</v>
      </c>
      <c r="AC84" s="19">
        <v>1980900</v>
      </c>
      <c r="AD84" s="19">
        <v>1640592</v>
      </c>
      <c r="AE84" s="19">
        <v>1900836</v>
      </c>
      <c r="AF84" s="19">
        <v>1806336</v>
      </c>
      <c r="AG84" s="19">
        <v>1906779</v>
      </c>
      <c r="AH84" s="19">
        <v>1919885</v>
      </c>
      <c r="AI84" s="19">
        <v>2402339</v>
      </c>
      <c r="AJ84" s="19">
        <v>2486872</v>
      </c>
      <c r="AK84" s="19">
        <v>2859228</v>
      </c>
      <c r="AL84" s="72">
        <v>2969282</v>
      </c>
      <c r="AM84" s="72">
        <v>3329914</v>
      </c>
      <c r="AN84" s="72">
        <v>2930573</v>
      </c>
      <c r="AO84" s="72">
        <v>3205199</v>
      </c>
      <c r="AP84" s="72">
        <v>3991915</v>
      </c>
      <c r="AQ84" s="72">
        <v>3836369</v>
      </c>
      <c r="AR84" s="72">
        <f>+AR82+AR83</f>
        <v>4280071</v>
      </c>
      <c r="AS84" s="72">
        <f>+AS82+AS83</f>
        <v>3872649</v>
      </c>
      <c r="AT84" s="72">
        <f>+AT82+AT83</f>
        <v>2921608</v>
      </c>
      <c r="AU84" s="72">
        <v>3459055</v>
      </c>
      <c r="AV84" s="72">
        <f t="shared" ref="AV84:BB84" si="34">SUM(AV82:AV83)</f>
        <v>3903474</v>
      </c>
      <c r="AW84" s="72">
        <f t="shared" si="34"/>
        <v>4453620</v>
      </c>
      <c r="AX84" s="72">
        <f t="shared" si="34"/>
        <v>4764074</v>
      </c>
      <c r="AY84" s="72">
        <f t="shared" si="34"/>
        <v>6335178</v>
      </c>
      <c r="AZ84" s="96">
        <f t="shared" si="34"/>
        <v>6406548</v>
      </c>
      <c r="BA84" s="96">
        <f t="shared" si="34"/>
        <v>7024929</v>
      </c>
      <c r="BB84" s="96">
        <f t="shared" si="34"/>
        <v>7473864</v>
      </c>
      <c r="BC84" s="96">
        <f t="shared" ref="BC84:BD84" si="35">SUM(BC82:BC83)</f>
        <v>8147766</v>
      </c>
      <c r="BD84" s="96">
        <f t="shared" si="35"/>
        <v>8390750</v>
      </c>
    </row>
    <row r="85" spans="1:56" ht="13.5">
      <c r="A85" s="46" t="s">
        <v>62</v>
      </c>
      <c r="B85" s="20">
        <f>B84+B65</f>
        <v>1730182</v>
      </c>
      <c r="C85" s="20">
        <f>C84+C65</f>
        <v>1757149</v>
      </c>
      <c r="D85" s="20">
        <f>D84+D65</f>
        <v>1746746</v>
      </c>
      <c r="E85" s="20">
        <v>1796708</v>
      </c>
      <c r="F85" s="20">
        <v>1702910</v>
      </c>
      <c r="G85" s="20">
        <v>1897961</v>
      </c>
      <c r="H85" s="20">
        <v>1861701</v>
      </c>
      <c r="I85" s="20">
        <v>1930210</v>
      </c>
      <c r="J85" s="20">
        <v>1748604</v>
      </c>
      <c r="K85" s="20">
        <v>1978824</v>
      </c>
      <c r="L85" s="20">
        <v>1843163</v>
      </c>
      <c r="M85" s="20">
        <v>2461657</v>
      </c>
      <c r="N85" s="20">
        <f t="shared" ref="N85:U85" si="36">N84+N65</f>
        <v>1702910</v>
      </c>
      <c r="O85" s="20">
        <f t="shared" si="36"/>
        <v>1897961</v>
      </c>
      <c r="P85" s="20">
        <f t="shared" si="36"/>
        <v>1861701</v>
      </c>
      <c r="Q85" s="20">
        <f t="shared" si="36"/>
        <v>1930210</v>
      </c>
      <c r="R85" s="20">
        <f t="shared" si="36"/>
        <v>1748604</v>
      </c>
      <c r="S85" s="20">
        <f t="shared" si="36"/>
        <v>1978824</v>
      </c>
      <c r="T85" s="20">
        <f t="shared" si="36"/>
        <v>1843163</v>
      </c>
      <c r="U85" s="20">
        <f t="shared" si="36"/>
        <v>2461657</v>
      </c>
      <c r="V85" s="20">
        <v>2176899</v>
      </c>
      <c r="W85" s="20">
        <v>2318999</v>
      </c>
      <c r="X85" s="20">
        <v>2263916</v>
      </c>
      <c r="Y85" s="20">
        <v>2925092</v>
      </c>
      <c r="Z85" s="20">
        <v>3355168</v>
      </c>
      <c r="AA85" s="20">
        <v>4094840</v>
      </c>
      <c r="AB85" s="20">
        <v>4692825</v>
      </c>
      <c r="AC85" s="20">
        <v>4712051</v>
      </c>
      <c r="AD85" s="20">
        <v>4471225</v>
      </c>
      <c r="AE85" s="20">
        <v>4856566</v>
      </c>
      <c r="AF85" s="20">
        <v>4857948</v>
      </c>
      <c r="AG85" s="20">
        <v>5197116</v>
      </c>
      <c r="AH85" s="20">
        <v>5240938</v>
      </c>
      <c r="AI85" s="20">
        <v>5269093</v>
      </c>
      <c r="AJ85" s="20">
        <v>5398281</v>
      </c>
      <c r="AK85" s="20">
        <v>5500740</v>
      </c>
      <c r="AL85" s="73">
        <v>6153190</v>
      </c>
      <c r="AM85" s="73">
        <v>6508157</v>
      </c>
      <c r="AN85" s="73">
        <v>6510452</v>
      </c>
      <c r="AO85" s="73">
        <v>6239958</v>
      </c>
      <c r="AP85" s="73">
        <v>7561753</v>
      </c>
      <c r="AQ85" s="73">
        <f>AQ84+AQ65</f>
        <v>7210503</v>
      </c>
      <c r="AR85" s="73">
        <f>AR84+AR65</f>
        <v>7948705</v>
      </c>
      <c r="AS85" s="73">
        <f>AS84+AS65</f>
        <v>9638837</v>
      </c>
      <c r="AT85" s="73">
        <f>AT84+AT65</f>
        <v>8622543</v>
      </c>
      <c r="AU85" s="73">
        <v>9391063</v>
      </c>
      <c r="AV85" s="73">
        <f t="shared" ref="AV85:BB85" si="37">AV84+AV65</f>
        <v>9845188</v>
      </c>
      <c r="AW85" s="73">
        <f t="shared" si="37"/>
        <v>10672798</v>
      </c>
      <c r="AX85" s="73">
        <f t="shared" si="37"/>
        <v>11140416</v>
      </c>
      <c r="AY85" s="73">
        <f t="shared" si="37"/>
        <v>13145088</v>
      </c>
      <c r="AZ85" s="97">
        <f t="shared" si="37"/>
        <v>13852263</v>
      </c>
      <c r="BA85" s="97">
        <f t="shared" si="37"/>
        <v>14846363</v>
      </c>
      <c r="BB85" s="97">
        <f t="shared" si="37"/>
        <v>15431048</v>
      </c>
      <c r="BC85" s="97">
        <f t="shared" ref="BC85:BD85" si="38">BC84+BC65</f>
        <v>15858759</v>
      </c>
      <c r="BD85" s="97">
        <f t="shared" si="38"/>
        <v>16170494</v>
      </c>
    </row>
    <row r="86" spans="1:56" thickBot="1">
      <c r="A86" s="47" t="s">
        <v>63</v>
      </c>
      <c r="B86" s="21">
        <f>B85+B53</f>
        <v>3938201</v>
      </c>
      <c r="C86" s="21">
        <f>C85+C53</f>
        <v>3974836</v>
      </c>
      <c r="D86" s="21">
        <f>D85+D53</f>
        <v>3978794</v>
      </c>
      <c r="E86" s="21">
        <v>4073160</v>
      </c>
      <c r="F86" s="21">
        <v>4021946</v>
      </c>
      <c r="G86" s="21">
        <v>4301699</v>
      </c>
      <c r="H86" s="21">
        <v>4421082</v>
      </c>
      <c r="I86" s="21">
        <v>4523392</v>
      </c>
      <c r="J86" s="21">
        <v>4366302</v>
      </c>
      <c r="K86" s="21">
        <v>4867869</v>
      </c>
      <c r="L86" s="21">
        <v>4787933</v>
      </c>
      <c r="M86" s="21">
        <v>5769379</v>
      </c>
      <c r="N86" s="21">
        <f t="shared" ref="N86:U86" si="39">N85+N53</f>
        <v>4021946</v>
      </c>
      <c r="O86" s="21">
        <f t="shared" si="39"/>
        <v>4301699</v>
      </c>
      <c r="P86" s="21">
        <f t="shared" si="39"/>
        <v>4421082</v>
      </c>
      <c r="Q86" s="21">
        <f t="shared" si="39"/>
        <v>4523392</v>
      </c>
      <c r="R86" s="21">
        <f t="shared" si="39"/>
        <v>4366302</v>
      </c>
      <c r="S86" s="21">
        <f t="shared" si="39"/>
        <v>4867869</v>
      </c>
      <c r="T86" s="21">
        <f t="shared" si="39"/>
        <v>4787933</v>
      </c>
      <c r="U86" s="21">
        <f t="shared" si="39"/>
        <v>5769379</v>
      </c>
      <c r="V86" s="21">
        <v>5541163</v>
      </c>
      <c r="W86" s="21">
        <v>6165023</v>
      </c>
      <c r="X86" s="21">
        <v>6206814</v>
      </c>
      <c r="Y86" s="21">
        <v>7115347</v>
      </c>
      <c r="Z86" s="21">
        <v>7600083</v>
      </c>
      <c r="AA86" s="21">
        <v>9068281</v>
      </c>
      <c r="AB86" s="21">
        <v>10008381</v>
      </c>
      <c r="AC86" s="21">
        <v>10115278</v>
      </c>
      <c r="AD86" s="21">
        <v>10362115</v>
      </c>
      <c r="AE86" s="21">
        <v>10801650</v>
      </c>
      <c r="AF86" s="21">
        <v>10848486</v>
      </c>
      <c r="AG86" s="21">
        <v>11918451</v>
      </c>
      <c r="AH86" s="21">
        <v>12029966</v>
      </c>
      <c r="AI86" s="21">
        <v>12883849</v>
      </c>
      <c r="AJ86" s="21">
        <v>13367697</v>
      </c>
      <c r="AK86" s="21">
        <v>14424320</v>
      </c>
      <c r="AL86" s="74">
        <v>15100865</v>
      </c>
      <c r="AM86" s="74">
        <v>16105745</v>
      </c>
      <c r="AN86" s="74">
        <v>16154375</v>
      </c>
      <c r="AO86" s="74">
        <v>16437820</v>
      </c>
      <c r="AP86" s="74">
        <v>17834870</v>
      </c>
      <c r="AQ86" s="74">
        <f>AQ85+AQ53</f>
        <v>20388178</v>
      </c>
      <c r="AR86" s="74">
        <f>AR85+AR53</f>
        <v>28986279</v>
      </c>
      <c r="AS86" s="74">
        <f>AS85+AS53</f>
        <v>31320575</v>
      </c>
      <c r="AT86" s="74">
        <f>AT85+AT53</f>
        <v>30807790</v>
      </c>
      <c r="AU86" s="74">
        <v>32172694</v>
      </c>
      <c r="AV86" s="74">
        <f t="shared" ref="AV86:BB86" si="40">AV85+AV53</f>
        <v>33259885</v>
      </c>
      <c r="AW86" s="74">
        <f t="shared" si="40"/>
        <v>36110941</v>
      </c>
      <c r="AX86" s="74">
        <f t="shared" si="40"/>
        <v>37458057</v>
      </c>
      <c r="AY86" s="74">
        <f t="shared" si="40"/>
        <v>40475723</v>
      </c>
      <c r="AZ86" s="98">
        <f t="shared" si="40"/>
        <v>41771386</v>
      </c>
      <c r="BA86" s="98">
        <f t="shared" si="40"/>
        <v>43807784</v>
      </c>
      <c r="BB86" s="98">
        <f t="shared" si="40"/>
        <v>45015730</v>
      </c>
      <c r="BC86" s="98">
        <f t="shared" ref="BC86:BD86" si="41">BC85+BC53</f>
        <v>45844378</v>
      </c>
      <c r="BD86" s="98">
        <f t="shared" si="41"/>
        <v>46754462</v>
      </c>
    </row>
    <row r="87" spans="1:56" thickTop="1">
      <c r="A87" s="22"/>
      <c r="B87" s="23"/>
      <c r="C87" s="23"/>
      <c r="D87" s="23"/>
      <c r="E87" s="23"/>
      <c r="F87" s="23"/>
      <c r="G87" s="23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56"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56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56">
      <c r="G90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JingWen_Miao (缪璟文)</cp:lastModifiedBy>
  <dcterms:created xsi:type="dcterms:W3CDTF">2016-05-12T11:38:01Z</dcterms:created>
  <dcterms:modified xsi:type="dcterms:W3CDTF">2023-11-09T02:09:46Z</dcterms:modified>
</cp:coreProperties>
</file>