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filterPrivacy="1"/>
  <xr:revisionPtr revIDLastSave="0" documentId="13_ncr:1_{4E52146A-64E9-8C41-8AEA-BE0E7E879FB7}" xr6:coauthVersionLast="47" xr6:coauthVersionMax="47" xr10:uidLastSave="{00000000-0000-0000-0000-000000000000}"/>
  <bookViews>
    <workbookView xWindow="32980" yWindow="560" windowWidth="26140" windowHeight="15180" xr2:uid="{00000000-000D-0000-FFFF-FFFF00000000}"/>
  </bookViews>
  <sheets>
    <sheet name="B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9" i="1" l="1"/>
  <c r="F111" i="1" s="1"/>
  <c r="F95" i="1"/>
  <c r="F81" i="1"/>
  <c r="F55" i="1"/>
  <c r="F34" i="1"/>
  <c r="F96" i="1" l="1"/>
  <c r="F112" i="1"/>
  <c r="F56" i="1"/>
  <c r="D109" i="1"/>
  <c r="D111" i="1" s="1"/>
  <c r="C109" i="1"/>
  <c r="C111" i="1" s="1"/>
  <c r="B109" i="1"/>
  <c r="B111" i="1" s="1"/>
  <c r="E109" i="1"/>
  <c r="E111" i="1" s="1"/>
  <c r="E95" i="1"/>
  <c r="D95" i="1"/>
  <c r="E81" i="1"/>
  <c r="D81" i="1"/>
  <c r="E55" i="1"/>
  <c r="D55" i="1"/>
  <c r="E34" i="1"/>
  <c r="E56" i="1" s="1"/>
  <c r="D34" i="1"/>
  <c r="B81" i="1"/>
  <c r="B95" i="1"/>
  <c r="C95" i="1"/>
  <c r="C81" i="1"/>
  <c r="B55" i="1"/>
  <c r="C55" i="1"/>
  <c r="B34" i="1"/>
  <c r="B56" i="1" s="1"/>
  <c r="C34" i="1"/>
  <c r="C96" i="1" l="1"/>
  <c r="C112" i="1" s="1"/>
  <c r="D96" i="1"/>
  <c r="E96" i="1"/>
  <c r="E112" i="1" s="1"/>
  <c r="D56" i="1"/>
  <c r="B96" i="1"/>
  <c r="B112" i="1" s="1"/>
  <c r="C56" i="1"/>
  <c r="D112" i="1"/>
</calcChain>
</file>

<file path=xl/sharedStrings.xml><?xml version="1.0" encoding="utf-8"?>
<sst xmlns="http://schemas.openxmlformats.org/spreadsheetml/2006/main" count="105" uniqueCount="103">
  <si>
    <t>合并资产负债表</t>
  </si>
  <si>
    <t>单位: 千元</t>
  </si>
  <si>
    <t>流动资产：</t>
  </si>
  <si>
    <t>货币资金</t>
  </si>
  <si>
    <t>结算备付金</t>
  </si>
  <si>
    <t>拆出资金</t>
  </si>
  <si>
    <t>交易性金融资产</t>
  </si>
  <si>
    <t>衍生金融资产</t>
  </si>
  <si>
    <t>应收票据</t>
  </si>
  <si>
    <t>应收账款</t>
  </si>
  <si>
    <t>应收款项融资</t>
  </si>
  <si>
    <t>预付款项</t>
  </si>
  <si>
    <t>应收保费</t>
  </si>
  <si>
    <t>应收分保账款</t>
  </si>
  <si>
    <t>应收分保合同准备金</t>
  </si>
  <si>
    <t>其他应收款</t>
  </si>
  <si>
    <t>其中：应收利息</t>
  </si>
  <si>
    <t>应收股利</t>
  </si>
  <si>
    <t>买入返售金融资产</t>
  </si>
  <si>
    <t>存货</t>
  </si>
  <si>
    <t>合同资产</t>
  </si>
  <si>
    <t>持有待售资产</t>
  </si>
  <si>
    <t>一年内到期的非流动资产</t>
  </si>
  <si>
    <t>其他流动资产</t>
  </si>
  <si>
    <t>流动资产合计</t>
  </si>
  <si>
    <t>非流动资产：</t>
  </si>
  <si>
    <t>发放贷款和垫款</t>
  </si>
  <si>
    <t>债权投资</t>
  </si>
  <si>
    <t>其他债权投资</t>
  </si>
  <si>
    <t>长期应收款</t>
  </si>
  <si>
    <t>长期股权投资</t>
  </si>
  <si>
    <t>其他权益工具投资</t>
  </si>
  <si>
    <t>其他非流动金融资产</t>
  </si>
  <si>
    <t>投资性房地产</t>
  </si>
  <si>
    <t>固定资产</t>
  </si>
  <si>
    <t>在建工程</t>
  </si>
  <si>
    <t>生产性生物资产</t>
  </si>
  <si>
    <t>油气资产</t>
  </si>
  <si>
    <t>使用权资产</t>
  </si>
  <si>
    <t>无形资产</t>
  </si>
  <si>
    <t>开发支出</t>
  </si>
  <si>
    <t>商誉</t>
  </si>
  <si>
    <t>长期待摊费用</t>
  </si>
  <si>
    <t>递延所得税资产</t>
  </si>
  <si>
    <t>其他非流动资产</t>
  </si>
  <si>
    <t>非流动资产合计</t>
  </si>
  <si>
    <t>资产总计</t>
  </si>
  <si>
    <t>流动负债：</t>
  </si>
  <si>
    <t>短期借款</t>
  </si>
  <si>
    <t>向中央银行借款</t>
  </si>
  <si>
    <t>拆入资金</t>
  </si>
  <si>
    <t>交易性金融负债</t>
  </si>
  <si>
    <t>衍生金融负债</t>
  </si>
  <si>
    <t>应付票据</t>
  </si>
  <si>
    <t>应付账款</t>
  </si>
  <si>
    <t>预收款项</t>
  </si>
  <si>
    <t>合同负债</t>
  </si>
  <si>
    <t>卖出回购金融资产款</t>
  </si>
  <si>
    <t>吸收存款及同业存放</t>
  </si>
  <si>
    <t>代理买卖证券款</t>
  </si>
  <si>
    <t>代理承销证券款</t>
  </si>
  <si>
    <t>应付职工薪酬</t>
  </si>
  <si>
    <t>应交税费</t>
  </si>
  <si>
    <t>其他应付款</t>
  </si>
  <si>
    <t>其中：应付利息</t>
  </si>
  <si>
    <t>应付股利</t>
  </si>
  <si>
    <t>应付手续费及佣金</t>
  </si>
  <si>
    <t>应付分保账款</t>
  </si>
  <si>
    <t>持有待售负债</t>
  </si>
  <si>
    <t>一年内到期的非流动负债</t>
  </si>
  <si>
    <t>其他流动负债</t>
  </si>
  <si>
    <t>流动负债合计</t>
  </si>
  <si>
    <t>非流动负债：</t>
  </si>
  <si>
    <t>保险合同准备金</t>
  </si>
  <si>
    <t>长期借款</t>
  </si>
  <si>
    <t>应付债券</t>
  </si>
  <si>
    <t>其中：优先股</t>
  </si>
  <si>
    <t>租赁负债</t>
  </si>
  <si>
    <t>长期应付款</t>
  </si>
  <si>
    <t>长期应付职工薪酬</t>
  </si>
  <si>
    <t>预计负债</t>
  </si>
  <si>
    <t>递延收益</t>
  </si>
  <si>
    <t>递延所得税负债</t>
  </si>
  <si>
    <t>其他非流动负债</t>
  </si>
  <si>
    <t>非流动负债合计</t>
  </si>
  <si>
    <t>负债合计</t>
  </si>
  <si>
    <t>所有者权益（或股东权益）：</t>
  </si>
  <si>
    <t>实收资本（或股本）</t>
  </si>
  <si>
    <t>其他权益工具</t>
  </si>
  <si>
    <t>资本公积</t>
  </si>
  <si>
    <t>减：库存股</t>
  </si>
  <si>
    <t>其他综合收益</t>
  </si>
  <si>
    <t>专项储备</t>
  </si>
  <si>
    <t>盈余公积</t>
  </si>
  <si>
    <t>一般风险准备</t>
  </si>
  <si>
    <t>未分配利润</t>
  </si>
  <si>
    <t>归属于母公司所有者权益（或股东权益）合计</t>
  </si>
  <si>
    <t>少数股东权益</t>
  </si>
  <si>
    <t>所有者权益（或股东权益）合计</t>
  </si>
  <si>
    <t>负债和所有者权益（或股东权益）总计</t>
  </si>
  <si>
    <t>币种： 人民币</t>
  </si>
  <si>
    <t xml:space="preserve">           永续债</t>
    <phoneticPr fontId="2" type="noConversion"/>
  </si>
  <si>
    <t>中芯国际集成电路制造有限公司 （公司代码：688981）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</si>
</sst>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6" formatCode="_ * #,##0_ ;_ * \-#,##0_ ;_ * &quot;-&quot;??_ ;_ @_ "/>
  </numFmts>
  <fonts count="5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/>
    <xf numFmtId="43" fontId="0" fillId="0" borderId="0" xfId="1" applyFont="1" applyAlignment="1"/>
    <xf numFmtId="176" fontId="0" fillId="0" borderId="0" xfId="1" applyNumberFormat="1" applyFont="1" applyAlignment="1"/>
    <xf numFmtId="176" fontId="3" fillId="0" borderId="0" xfId="1" applyNumberFormat="1" applyFont="1" applyAlignment="1"/>
    <xf numFmtId="0" fontId="0" fillId="0" borderId="1" xfId="0" applyFont="1" applyBorder="1"/>
    <xf numFmtId="176" fontId="3" fillId="0" borderId="1" xfId="1" applyNumberFormat="1" applyFont="1" applyBorder="1" applyAlignment="1"/>
    <xf numFmtId="176" fontId="0" fillId="0" borderId="1" xfId="1" applyNumberFormat="1" applyFont="1" applyBorder="1" applyAlignment="1"/>
    <xf numFmtId="0" fontId="0" fillId="0" borderId="2" xfId="0" applyFont="1" applyBorder="1"/>
    <xf numFmtId="176" fontId="3" fillId="0" borderId="2" xfId="1" applyNumberFormat="1" applyFont="1" applyBorder="1" applyAlignment="1"/>
    <xf numFmtId="176" fontId="0" fillId="0" borderId="2" xfId="1" applyNumberFormat="1" applyFont="1" applyBorder="1" applyAlignment="1"/>
    <xf numFmtId="0" fontId="3" fillId="0" borderId="1" xfId="0" applyFont="1" applyBorder="1"/>
    <xf numFmtId="176" fontId="0" fillId="0" borderId="0" xfId="0" applyNumberFormat="1" applyFont="1"/>
    <xf numFmtId="0" fontId="3" fillId="0" borderId="0" xfId="0" applyFont="1"/>
    <xf numFmtId="31" fontId="0" fillId="0" borderId="0" xfId="0" applyNumberFormat="1" applyAlignment="1">
      <alignment horizontal="center"/>
    </xf>
    <xf numFmtId="0" fontId="3" fillId="0" borderId="2" xfId="0" applyFont="1" applyBorder="1"/>
    <xf numFmtId="0" fontId="0" fillId="0" borderId="3" xfId="0" applyFont="1" applyBorder="1"/>
    <xf numFmtId="176" fontId="3" fillId="0" borderId="3" xfId="1" applyNumberFormat="1" applyFont="1" applyBorder="1" applyAlignment="1"/>
    <xf numFmtId="0" fontId="4" fillId="0" borderId="0" xfId="0" applyFont="1" applyAlignment="1">
      <alignment horizont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142875</xdr:rowOff>
    </xdr:from>
    <xdr:to>
      <xdr:col>0</xdr:col>
      <xdr:colOff>1790700</xdr:colOff>
      <xdr:row>4</xdr:row>
      <xdr:rowOff>161925</xdr:rowOff>
    </xdr:to>
    <xdr:pic>
      <xdr:nvPicPr>
        <xdr:cNvPr id="2" name="Picture 1" descr="72 SMIC_Logo_Lar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2875"/>
          <a:ext cx="14573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114"/>
  <sheetViews>
    <sheetView tabSelected="1" topLeftCell="A91" zoomScale="109" zoomScaleNormal="85" workbookViewId="0">
      <pane xSplit="1" topLeftCell="B1" activePane="topRight" state="frozen"/>
      <selection pane="topRight" activeCell="F25" sqref="F25"/>
    </sheetView>
  </sheetViews>
  <sheetFormatPr baseColWidth="10" defaultColWidth="9" defaultRowHeight="15"/>
  <cols>
    <col min="1" max="1" width="42.1640625" style="1" bestFit="1" customWidth="1"/>
    <col min="2" max="2" width="15.6640625" style="12" customWidth="1"/>
    <col min="3" max="3" width="15.6640625" style="1" customWidth="1"/>
    <col min="4" max="6" width="22.1640625" style="2" bestFit="1" customWidth="1"/>
    <col min="7" max="16384" width="9" style="1"/>
  </cols>
  <sheetData>
    <row r="7" spans="1:6">
      <c r="A7" s="1" t="s">
        <v>102</v>
      </c>
    </row>
    <row r="8" spans="1:6" ht="18">
      <c r="A8" s="18" t="s">
        <v>0</v>
      </c>
      <c r="B8" s="18"/>
      <c r="C8" s="18"/>
      <c r="D8" s="18"/>
      <c r="E8" s="18"/>
      <c r="F8" s="18"/>
    </row>
    <row r="9" spans="1:6">
      <c r="A9" s="1" t="s">
        <v>1</v>
      </c>
      <c r="B9" s="2" t="s">
        <v>100</v>
      </c>
    </row>
    <row r="10" spans="1:6">
      <c r="B10" s="1"/>
    </row>
    <row r="11" spans="1:6">
      <c r="B11" s="14">
        <v>43100</v>
      </c>
      <c r="C11" s="14">
        <v>43465</v>
      </c>
      <c r="D11" s="14">
        <v>43830</v>
      </c>
      <c r="E11" s="14">
        <v>44196</v>
      </c>
      <c r="F11" s="14">
        <v>44561</v>
      </c>
    </row>
    <row r="12" spans="1:6">
      <c r="A12" s="13" t="s">
        <v>2</v>
      </c>
      <c r="B12" s="1"/>
      <c r="D12" s="3"/>
      <c r="E12" s="3"/>
      <c r="F12" s="3"/>
    </row>
    <row r="13" spans="1:6">
      <c r="A13" s="1" t="s">
        <v>3</v>
      </c>
      <c r="B13" s="3">
        <v>17916391</v>
      </c>
      <c r="C13" s="3">
        <v>30111613</v>
      </c>
      <c r="D13" s="4">
        <v>37268473</v>
      </c>
      <c r="E13" s="4">
        <v>86667869</v>
      </c>
      <c r="F13" s="4">
        <v>79875097</v>
      </c>
    </row>
    <row r="14" spans="1:6">
      <c r="A14" s="1" t="s">
        <v>4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>
      <c r="A15" s="1" t="s">
        <v>5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>
      <c r="A16" s="1" t="s">
        <v>6</v>
      </c>
      <c r="B16" s="3">
        <v>770566</v>
      </c>
      <c r="C16" s="3">
        <v>286095</v>
      </c>
      <c r="D16" s="4">
        <v>300055</v>
      </c>
      <c r="E16" s="4">
        <v>728225</v>
      </c>
      <c r="F16" s="4">
        <v>497826</v>
      </c>
    </row>
    <row r="17" spans="1:6">
      <c r="A17" s="1" t="s">
        <v>7</v>
      </c>
      <c r="B17" s="3">
        <v>44758</v>
      </c>
      <c r="C17" s="3">
        <v>17730</v>
      </c>
      <c r="D17" s="3">
        <v>0</v>
      </c>
      <c r="E17" s="4">
        <v>31954</v>
      </c>
      <c r="F17" s="4">
        <v>199751</v>
      </c>
    </row>
    <row r="18" spans="1:6">
      <c r="A18" s="1" t="s">
        <v>8</v>
      </c>
      <c r="B18" s="3">
        <v>49036</v>
      </c>
      <c r="C18" s="3">
        <v>66249</v>
      </c>
      <c r="D18" s="4">
        <v>102682</v>
      </c>
      <c r="E18" s="4">
        <v>32079</v>
      </c>
      <c r="F18" s="4">
        <v>27808</v>
      </c>
    </row>
    <row r="19" spans="1:6">
      <c r="A19" s="1" t="s">
        <v>9</v>
      </c>
      <c r="B19" s="3">
        <v>2615569</v>
      </c>
      <c r="C19" s="3">
        <v>2966804</v>
      </c>
      <c r="D19" s="4">
        <v>3283285</v>
      </c>
      <c r="E19" s="4">
        <v>2901820</v>
      </c>
      <c r="F19" s="4">
        <v>4397088</v>
      </c>
    </row>
    <row r="20" spans="1:6">
      <c r="A20" s="1" t="s">
        <v>10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>
      <c r="A21" s="1" t="s">
        <v>11</v>
      </c>
      <c r="B21" s="3">
        <v>223002</v>
      </c>
      <c r="C21" s="3">
        <v>218332</v>
      </c>
      <c r="D21" s="4">
        <v>239131</v>
      </c>
      <c r="E21" s="4">
        <v>314708</v>
      </c>
      <c r="F21" s="4">
        <v>276141</v>
      </c>
    </row>
    <row r="22" spans="1:6">
      <c r="A22" s="1" t="s">
        <v>12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>
      <c r="A23" s="1" t="s">
        <v>13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>
      <c r="A24" s="1" t="s">
        <v>14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>
      <c r="A25" s="1" t="s">
        <v>15</v>
      </c>
      <c r="B25" s="3">
        <v>457920</v>
      </c>
      <c r="C25" s="3">
        <v>1517960</v>
      </c>
      <c r="D25" s="4">
        <v>554580</v>
      </c>
      <c r="E25" s="4">
        <v>597319</v>
      </c>
      <c r="F25" s="4">
        <v>532053</v>
      </c>
    </row>
    <row r="26" spans="1:6">
      <c r="A26" s="1" t="s">
        <v>16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>
      <c r="A27" s="1" t="s">
        <v>17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>
      <c r="A28" s="1" t="s">
        <v>18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>
      <c r="A29" s="1" t="s">
        <v>19</v>
      </c>
      <c r="B29" s="3">
        <v>4068710</v>
      </c>
      <c r="C29" s="3">
        <v>4443649</v>
      </c>
      <c r="D29" s="4">
        <v>4389932</v>
      </c>
      <c r="E29" s="4">
        <v>5218001</v>
      </c>
      <c r="F29" s="4">
        <v>7601472</v>
      </c>
    </row>
    <row r="30" spans="1:6">
      <c r="A30" s="1" t="s">
        <v>20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>
      <c r="A31" s="1" t="s">
        <v>21</v>
      </c>
      <c r="B31" s="3">
        <v>244846</v>
      </c>
      <c r="C31" s="3">
        <v>106223</v>
      </c>
      <c r="D31" s="4">
        <v>82477</v>
      </c>
      <c r="E31" s="4">
        <v>155447</v>
      </c>
      <c r="F31" s="4">
        <v>137486</v>
      </c>
    </row>
    <row r="32" spans="1:6">
      <c r="A32" s="1" t="s">
        <v>22</v>
      </c>
      <c r="B32" s="3">
        <v>0</v>
      </c>
      <c r="C32" s="3">
        <v>0</v>
      </c>
      <c r="D32" s="4">
        <v>10005</v>
      </c>
      <c r="E32" s="4">
        <v>23780</v>
      </c>
      <c r="F32" s="4">
        <v>749328</v>
      </c>
    </row>
    <row r="33" spans="1:6">
      <c r="A33" s="1" t="s">
        <v>23</v>
      </c>
      <c r="B33" s="3">
        <v>846701</v>
      </c>
      <c r="C33" s="3">
        <v>1504797</v>
      </c>
      <c r="D33" s="4">
        <v>1746085</v>
      </c>
      <c r="E33" s="4">
        <v>2435673</v>
      </c>
      <c r="F33" s="4">
        <v>2604184</v>
      </c>
    </row>
    <row r="34" spans="1:6">
      <c r="A34" s="5" t="s">
        <v>24</v>
      </c>
      <c r="B34" s="7">
        <f>SUM(B13:B33)</f>
        <v>27237499</v>
      </c>
      <c r="C34" s="7">
        <f>SUM(C13:C33)</f>
        <v>41239452</v>
      </c>
      <c r="D34" s="7">
        <f>SUM(D13:D33)</f>
        <v>47976705</v>
      </c>
      <c r="E34" s="7">
        <f t="shared" ref="E34:F34" si="0">SUM(E13:E33)</f>
        <v>99106875</v>
      </c>
      <c r="F34" s="7">
        <f t="shared" si="0"/>
        <v>96898234</v>
      </c>
    </row>
    <row r="35" spans="1:6">
      <c r="A35" s="13" t="s">
        <v>25</v>
      </c>
      <c r="B35" s="3"/>
      <c r="C35" s="3"/>
      <c r="D35" s="3"/>
      <c r="E35" s="3"/>
      <c r="F35" s="3"/>
    </row>
    <row r="36" spans="1:6">
      <c r="A36" s="1" t="s">
        <v>26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>
      <c r="A37" s="1" t="s">
        <v>27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>
      <c r="A38" s="1" t="s">
        <v>28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>
      <c r="A39" s="1" t="s">
        <v>29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>
      <c r="A40" s="1" t="s">
        <v>30</v>
      </c>
      <c r="B40" s="3">
        <v>5217638</v>
      </c>
      <c r="C40" s="3">
        <v>7763437</v>
      </c>
      <c r="D40" s="4">
        <v>8223332</v>
      </c>
      <c r="E40" s="4">
        <v>9619089</v>
      </c>
      <c r="F40" s="4">
        <v>11950274</v>
      </c>
    </row>
    <row r="41" spans="1:6">
      <c r="A41" s="1" t="s">
        <v>31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>
      <c r="A42" s="1" t="s">
        <v>32</v>
      </c>
      <c r="B42" s="3">
        <v>162333</v>
      </c>
      <c r="C42" s="3">
        <v>380915</v>
      </c>
      <c r="D42" s="4">
        <v>628714</v>
      </c>
      <c r="E42" s="4">
        <v>1021465</v>
      </c>
      <c r="F42" s="4">
        <v>1420085</v>
      </c>
    </row>
    <row r="43" spans="1:6">
      <c r="A43" s="1" t="s">
        <v>33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>
      <c r="A44" s="1" t="s">
        <v>34</v>
      </c>
      <c r="B44" s="3">
        <v>30572250</v>
      </c>
      <c r="C44" s="3">
        <v>31195362</v>
      </c>
      <c r="D44" s="4">
        <v>36866121</v>
      </c>
      <c r="E44" s="4">
        <v>51415003</v>
      </c>
      <c r="F44" s="4">
        <v>65366428</v>
      </c>
    </row>
    <row r="45" spans="1:6">
      <c r="A45" s="1" t="s">
        <v>35</v>
      </c>
      <c r="B45" s="3">
        <v>11908677</v>
      </c>
      <c r="C45" s="3">
        <v>15992189</v>
      </c>
      <c r="D45" s="4">
        <v>17059668</v>
      </c>
      <c r="E45" s="4">
        <v>27661244</v>
      </c>
      <c r="F45" s="4">
        <v>25243863</v>
      </c>
    </row>
    <row r="46" spans="1:6">
      <c r="A46" s="1" t="s">
        <v>36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>
      <c r="A47" s="1" t="s">
        <v>37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>
      <c r="A48" s="1" t="s">
        <v>38</v>
      </c>
      <c r="B48" s="3">
        <v>0</v>
      </c>
      <c r="C48" s="3">
        <v>0</v>
      </c>
      <c r="D48" s="4">
        <v>1665570</v>
      </c>
      <c r="E48" s="4">
        <v>1536153</v>
      </c>
      <c r="F48" s="4">
        <v>1273524</v>
      </c>
    </row>
    <row r="49" spans="1:6">
      <c r="A49" s="1" t="s">
        <v>39</v>
      </c>
      <c r="B49" s="3">
        <v>2186966</v>
      </c>
      <c r="C49" s="3">
        <v>1771987</v>
      </c>
      <c r="D49" s="4">
        <v>1863505</v>
      </c>
      <c r="E49" s="4">
        <v>2423597</v>
      </c>
      <c r="F49" s="4">
        <v>2876645</v>
      </c>
    </row>
    <row r="50" spans="1:6">
      <c r="A50" s="1" t="s">
        <v>40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>
      <c r="A51" s="1" t="s">
        <v>41</v>
      </c>
      <c r="B51" s="3">
        <v>25699</v>
      </c>
      <c r="C51" s="3">
        <v>26993</v>
      </c>
      <c r="D51" s="3">
        <v>0</v>
      </c>
      <c r="E51" s="3">
        <v>0</v>
      </c>
      <c r="F51" s="3">
        <v>0</v>
      </c>
    </row>
    <row r="52" spans="1:6">
      <c r="A52" s="1" t="s">
        <v>42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>
      <c r="A53" s="1" t="s">
        <v>43</v>
      </c>
      <c r="B53" s="3">
        <v>293219</v>
      </c>
      <c r="C53" s="3">
        <v>304195</v>
      </c>
      <c r="D53" s="4">
        <v>439597</v>
      </c>
      <c r="E53" s="4">
        <v>162657</v>
      </c>
      <c r="F53" s="4">
        <v>93114</v>
      </c>
    </row>
    <row r="54" spans="1:6">
      <c r="A54" s="1" t="s">
        <v>44</v>
      </c>
      <c r="B54" s="3">
        <v>321775</v>
      </c>
      <c r="C54" s="3">
        <v>170341</v>
      </c>
      <c r="D54" s="4">
        <v>93851</v>
      </c>
      <c r="E54" s="4">
        <v>11655571</v>
      </c>
      <c r="F54" s="4">
        <v>24810639</v>
      </c>
    </row>
    <row r="55" spans="1:6">
      <c r="A55" s="5" t="s">
        <v>45</v>
      </c>
      <c r="B55" s="7">
        <f>SUM(B36:B54)</f>
        <v>50688557</v>
      </c>
      <c r="C55" s="7">
        <f>SUM(C36:C54)</f>
        <v>57605419</v>
      </c>
      <c r="D55" s="7">
        <f>SUM(D36:D54)</f>
        <v>66840358</v>
      </c>
      <c r="E55" s="7">
        <f t="shared" ref="E55:F55" si="1">SUM(E36:E54)</f>
        <v>105494779</v>
      </c>
      <c r="F55" s="7">
        <f t="shared" si="1"/>
        <v>133034572</v>
      </c>
    </row>
    <row r="56" spans="1:6" ht="16" thickBot="1">
      <c r="A56" s="8" t="s">
        <v>46</v>
      </c>
      <c r="B56" s="10">
        <f>B34+B55</f>
        <v>77926056</v>
      </c>
      <c r="C56" s="10">
        <f>C34+C55</f>
        <v>98844871</v>
      </c>
      <c r="D56" s="10">
        <f>D34+D55</f>
        <v>114817063</v>
      </c>
      <c r="E56" s="10">
        <f t="shared" ref="E56:F56" si="2">E34+E55</f>
        <v>204601654</v>
      </c>
      <c r="F56" s="10">
        <f t="shared" si="2"/>
        <v>229932806</v>
      </c>
    </row>
    <row r="57" spans="1:6">
      <c r="A57" s="13" t="s">
        <v>47</v>
      </c>
      <c r="B57" s="3"/>
      <c r="C57" s="3"/>
      <c r="D57" s="3"/>
      <c r="E57" s="3"/>
      <c r="F57" s="3"/>
    </row>
    <row r="58" spans="1:6">
      <c r="A58" s="1" t="s">
        <v>48</v>
      </c>
      <c r="B58" s="3">
        <v>2019439</v>
      </c>
      <c r="C58" s="3">
        <v>1320220</v>
      </c>
      <c r="D58" s="4">
        <v>698117</v>
      </c>
      <c r="E58" s="4">
        <v>2956808</v>
      </c>
      <c r="F58" s="4">
        <v>1082458</v>
      </c>
    </row>
    <row r="59" spans="1:6">
      <c r="A59" s="1" t="s">
        <v>49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>
      <c r="A60" s="1" t="s">
        <v>50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>
      <c r="A61" s="1" t="s">
        <v>51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>
      <c r="A62" s="1" t="s">
        <v>52</v>
      </c>
      <c r="B62" s="3">
        <v>4863</v>
      </c>
      <c r="C62" s="3">
        <v>108479</v>
      </c>
      <c r="D62" s="4">
        <v>33379</v>
      </c>
      <c r="E62" s="4">
        <v>874137</v>
      </c>
      <c r="F62" s="4">
        <v>56336</v>
      </c>
    </row>
    <row r="63" spans="1:6">
      <c r="A63" s="1" t="s">
        <v>53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>
      <c r="A64" s="1" t="s">
        <v>54</v>
      </c>
      <c r="B64" s="3">
        <v>2085394</v>
      </c>
      <c r="C64" s="3">
        <v>2185023</v>
      </c>
      <c r="D64" s="4">
        <v>2175881</v>
      </c>
      <c r="E64" s="4">
        <v>3010658</v>
      </c>
      <c r="F64" s="4">
        <v>3337477</v>
      </c>
    </row>
    <row r="65" spans="1:6">
      <c r="A65" s="1" t="s">
        <v>55</v>
      </c>
      <c r="B65" s="3">
        <v>383174</v>
      </c>
      <c r="C65" s="3">
        <v>12081</v>
      </c>
      <c r="D65" s="4">
        <v>6024</v>
      </c>
      <c r="E65" s="4">
        <v>32854</v>
      </c>
      <c r="F65" s="4">
        <v>19497</v>
      </c>
    </row>
    <row r="66" spans="1:6">
      <c r="A66" s="1" t="s">
        <v>56</v>
      </c>
      <c r="B66" s="3">
        <v>0</v>
      </c>
      <c r="C66" s="3">
        <v>426434</v>
      </c>
      <c r="D66" s="4">
        <v>798932</v>
      </c>
      <c r="E66" s="4">
        <v>1297407</v>
      </c>
      <c r="F66" s="4">
        <v>6669302</v>
      </c>
    </row>
    <row r="67" spans="1:6">
      <c r="A67" s="1" t="s">
        <v>57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>
      <c r="A68" s="1" t="s">
        <v>58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>
      <c r="A69" s="1" t="s">
        <v>59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>
      <c r="A70" s="1" t="s">
        <v>60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>
      <c r="A71" s="1" t="s">
        <v>61</v>
      </c>
      <c r="B71" s="3">
        <v>936136</v>
      </c>
      <c r="C71" s="3">
        <v>658839</v>
      </c>
      <c r="D71" s="4">
        <v>573825</v>
      </c>
      <c r="E71" s="4">
        <v>1223109</v>
      </c>
      <c r="F71" s="4">
        <v>978550</v>
      </c>
    </row>
    <row r="72" spans="1:6">
      <c r="A72" s="1" t="s">
        <v>62</v>
      </c>
      <c r="B72" s="3">
        <v>56465</v>
      </c>
      <c r="C72" s="3">
        <v>56324</v>
      </c>
      <c r="D72" s="4">
        <v>43398</v>
      </c>
      <c r="E72" s="4">
        <v>154734</v>
      </c>
      <c r="F72" s="4">
        <v>336588</v>
      </c>
    </row>
    <row r="73" spans="1:6">
      <c r="A73" s="1" t="s">
        <v>63</v>
      </c>
      <c r="B73" s="3">
        <v>4456821</v>
      </c>
      <c r="C73" s="3">
        <v>4880147</v>
      </c>
      <c r="D73" s="4">
        <v>5222206</v>
      </c>
      <c r="E73" s="4">
        <v>7882431</v>
      </c>
      <c r="F73" s="4">
        <v>8378966</v>
      </c>
    </row>
    <row r="74" spans="1:6">
      <c r="A74" s="1" t="s">
        <v>64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>
      <c r="A75" s="1" t="s">
        <v>65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>
      <c r="A76" s="1" t="s">
        <v>66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>
      <c r="A77" s="1" t="s">
        <v>67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>
      <c r="A78" s="1" t="s">
        <v>68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>
      <c r="A79" s="1" t="s">
        <v>69</v>
      </c>
      <c r="B79" s="3">
        <v>1250612</v>
      </c>
      <c r="C79" s="3">
        <v>7633795</v>
      </c>
      <c r="D79" s="4">
        <v>8493519</v>
      </c>
      <c r="E79" s="4">
        <v>6150902</v>
      </c>
      <c r="F79" s="4">
        <v>6203882</v>
      </c>
    </row>
    <row r="80" spans="1:6">
      <c r="A80" s="1" t="s">
        <v>70</v>
      </c>
      <c r="B80" s="3">
        <v>0</v>
      </c>
      <c r="C80" s="3">
        <v>0</v>
      </c>
      <c r="D80" s="4">
        <v>2028230</v>
      </c>
      <c r="E80" s="3">
        <v>0</v>
      </c>
      <c r="F80" s="3">
        <v>0</v>
      </c>
    </row>
    <row r="81" spans="1:6">
      <c r="A81" s="11" t="s">
        <v>71</v>
      </c>
      <c r="B81" s="6">
        <f>SUM(B58:B80)</f>
        <v>11192904</v>
      </c>
      <c r="C81" s="6">
        <f>SUM(C58:C80)</f>
        <v>17281342</v>
      </c>
      <c r="D81" s="6">
        <f>SUM(D58:D80)</f>
        <v>20073511</v>
      </c>
      <c r="E81" s="6">
        <f t="shared" ref="E81:F81" si="3">SUM(E58:E80)</f>
        <v>23583040</v>
      </c>
      <c r="F81" s="6">
        <f t="shared" si="3"/>
        <v>27063056</v>
      </c>
    </row>
    <row r="82" spans="1:6">
      <c r="A82" s="13" t="s">
        <v>72</v>
      </c>
      <c r="B82" s="3"/>
      <c r="C82" s="3"/>
      <c r="D82" s="3"/>
      <c r="E82" s="3"/>
      <c r="F82" s="3"/>
    </row>
    <row r="83" spans="1:6">
      <c r="A83" s="1" t="s">
        <v>73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>
      <c r="A84" s="1" t="s">
        <v>74</v>
      </c>
      <c r="B84" s="3">
        <v>11364620</v>
      </c>
      <c r="C84" s="3">
        <v>12396693</v>
      </c>
      <c r="D84" s="4">
        <v>13987780</v>
      </c>
      <c r="E84" s="4">
        <v>26331038</v>
      </c>
      <c r="F84" s="4">
        <v>31440128</v>
      </c>
    </row>
    <row r="85" spans="1:6">
      <c r="A85" s="1" t="s">
        <v>75</v>
      </c>
      <c r="B85" s="3">
        <v>7373855</v>
      </c>
      <c r="C85" s="3">
        <v>2872882</v>
      </c>
      <c r="D85" s="4">
        <v>1495177</v>
      </c>
      <c r="E85" s="4">
        <v>5469756</v>
      </c>
      <c r="F85" s="4">
        <v>3805556</v>
      </c>
    </row>
    <row r="86" spans="1:6">
      <c r="A86" s="1" t="s">
        <v>76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>
      <c r="A87" s="1" t="s">
        <v>101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>
      <c r="A88" s="1" t="s">
        <v>77</v>
      </c>
      <c r="B88" s="3">
        <v>0</v>
      </c>
      <c r="C88" s="3">
        <v>0</v>
      </c>
      <c r="D88" s="4">
        <v>1166309</v>
      </c>
      <c r="E88" s="4">
        <v>981972</v>
      </c>
      <c r="F88" s="4">
        <v>696983</v>
      </c>
    </row>
    <row r="89" spans="1:6">
      <c r="A89" s="1" t="s">
        <v>78</v>
      </c>
      <c r="B89" s="3">
        <v>406523</v>
      </c>
      <c r="C89" s="3">
        <v>288781</v>
      </c>
      <c r="D89" s="4">
        <v>130794</v>
      </c>
      <c r="E89" s="3">
        <v>0</v>
      </c>
      <c r="F89" s="3">
        <v>0</v>
      </c>
    </row>
    <row r="90" spans="1:6">
      <c r="A90" s="1" t="s">
        <v>79</v>
      </c>
      <c r="B90" s="3">
        <v>184016</v>
      </c>
      <c r="C90" s="3">
        <v>181705</v>
      </c>
      <c r="D90" s="3">
        <v>0</v>
      </c>
      <c r="E90" s="3">
        <v>0</v>
      </c>
      <c r="F90" s="3">
        <v>0</v>
      </c>
    </row>
    <row r="91" spans="1:6">
      <c r="A91" s="1" t="s">
        <v>80</v>
      </c>
      <c r="B91" s="3">
        <v>9880</v>
      </c>
      <c r="C91" s="3">
        <v>9277</v>
      </c>
      <c r="D91" s="3">
        <v>0</v>
      </c>
      <c r="E91" s="3">
        <v>0</v>
      </c>
      <c r="F91" s="3">
        <v>0</v>
      </c>
    </row>
    <row r="92" spans="1:6">
      <c r="A92" s="1" t="s">
        <v>81</v>
      </c>
      <c r="B92" s="3">
        <v>3224869</v>
      </c>
      <c r="C92" s="3">
        <v>4412376</v>
      </c>
      <c r="D92" s="4">
        <v>6036815</v>
      </c>
      <c r="E92" s="4">
        <v>6464672</v>
      </c>
      <c r="F92" s="4">
        <v>4726904</v>
      </c>
    </row>
    <row r="93" spans="1:6">
      <c r="A93" s="1" t="s">
        <v>82</v>
      </c>
      <c r="B93" s="3">
        <v>107238</v>
      </c>
      <c r="C93" s="3">
        <v>110336</v>
      </c>
      <c r="D93" s="4">
        <v>239852</v>
      </c>
      <c r="E93" s="3">
        <v>0</v>
      </c>
      <c r="F93" s="3">
        <v>204953</v>
      </c>
    </row>
    <row r="94" spans="1:6">
      <c r="A94" s="1" t="s">
        <v>83</v>
      </c>
      <c r="B94" s="3">
        <v>94537</v>
      </c>
      <c r="C94" s="3">
        <v>188652</v>
      </c>
      <c r="D94" s="4">
        <v>427801</v>
      </c>
      <c r="E94" s="4">
        <v>135223</v>
      </c>
      <c r="F94" s="4">
        <v>20395</v>
      </c>
    </row>
    <row r="95" spans="1:6">
      <c r="A95" s="11" t="s">
        <v>84</v>
      </c>
      <c r="B95" s="6">
        <f>SUM(B83:B94)</f>
        <v>22765538</v>
      </c>
      <c r="C95" s="6">
        <f>SUM(C83:C94)</f>
        <v>20460702</v>
      </c>
      <c r="D95" s="6">
        <f>SUM(D83:D94)</f>
        <v>23484528</v>
      </c>
      <c r="E95" s="6">
        <f t="shared" ref="E95:F95" si="4">SUM(E83:E94)</f>
        <v>39382661</v>
      </c>
      <c r="F95" s="6">
        <f t="shared" si="4"/>
        <v>40894919</v>
      </c>
    </row>
    <row r="96" spans="1:6">
      <c r="A96" s="11" t="s">
        <v>85</v>
      </c>
      <c r="B96" s="6">
        <f>B81+B95</f>
        <v>33958442</v>
      </c>
      <c r="C96" s="6">
        <f>C81+C95</f>
        <v>37742044</v>
      </c>
      <c r="D96" s="6">
        <f>D81+D95</f>
        <v>43558039</v>
      </c>
      <c r="E96" s="6">
        <f t="shared" ref="E96:F96" si="5">E81+E95</f>
        <v>62965701</v>
      </c>
      <c r="F96" s="6">
        <f t="shared" si="5"/>
        <v>67957975</v>
      </c>
    </row>
    <row r="97" spans="1:6">
      <c r="A97" s="13" t="s">
        <v>86</v>
      </c>
      <c r="B97" s="3"/>
      <c r="C97" s="3"/>
      <c r="D97" s="3"/>
      <c r="E97" s="3"/>
      <c r="F97" s="3"/>
    </row>
    <row r="98" spans="1:6">
      <c r="A98" s="1" t="s">
        <v>87</v>
      </c>
      <c r="B98" s="3">
        <v>141187</v>
      </c>
      <c r="C98" s="3">
        <v>144419</v>
      </c>
      <c r="D98" s="4">
        <v>144889</v>
      </c>
      <c r="E98" s="4">
        <v>219108</v>
      </c>
      <c r="F98" s="4">
        <v>224317</v>
      </c>
    </row>
    <row r="99" spans="1:6">
      <c r="A99" s="1" t="s">
        <v>88</v>
      </c>
      <c r="B99" s="3">
        <v>423926</v>
      </c>
      <c r="C99" s="3">
        <v>3739846</v>
      </c>
      <c r="D99" s="4">
        <v>3739846</v>
      </c>
      <c r="E99" s="4">
        <v>1985759</v>
      </c>
      <c r="F99" s="4">
        <v>0</v>
      </c>
    </row>
    <row r="100" spans="1:6">
      <c r="A100" s="1" t="s">
        <v>76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>
      <c r="A101" s="1" t="s">
        <v>101</v>
      </c>
      <c r="B101" s="3">
        <v>423926</v>
      </c>
      <c r="C101" s="3">
        <v>3739846</v>
      </c>
      <c r="D101" s="4">
        <v>3739846</v>
      </c>
      <c r="E101" s="4">
        <v>1985759</v>
      </c>
      <c r="F101" s="4">
        <v>0</v>
      </c>
    </row>
    <row r="102" spans="1:6">
      <c r="A102" s="1" t="s">
        <v>89</v>
      </c>
      <c r="B102" s="3">
        <v>33356083</v>
      </c>
      <c r="C102" s="3">
        <v>34409865</v>
      </c>
      <c r="D102" s="4">
        <v>34692319</v>
      </c>
      <c r="E102" s="4">
        <v>94221601</v>
      </c>
      <c r="F102" s="4">
        <v>97860783</v>
      </c>
    </row>
    <row r="103" spans="1:6">
      <c r="A103" s="1" t="s">
        <v>90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>
      <c r="A104" s="1" t="s">
        <v>91</v>
      </c>
      <c r="B104" s="3">
        <v>-957202</v>
      </c>
      <c r="C104" s="3">
        <v>766604</v>
      </c>
      <c r="D104" s="4">
        <v>1212468</v>
      </c>
      <c r="E104" s="4">
        <v>-5359636</v>
      </c>
      <c r="F104" s="4">
        <v>-7680631</v>
      </c>
    </row>
    <row r="105" spans="1:6">
      <c r="A105" s="1" t="s">
        <v>92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>
      <c r="A106" s="1" t="s">
        <v>93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>
      <c r="A107" s="1" t="s">
        <v>94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>
      <c r="A108" s="1" t="s">
        <v>95</v>
      </c>
      <c r="B108" s="3">
        <v>1285649</v>
      </c>
      <c r="C108" s="3">
        <v>2097583</v>
      </c>
      <c r="D108" s="4">
        <v>3783832</v>
      </c>
      <c r="E108" s="4">
        <v>8061205</v>
      </c>
      <c r="F108" s="4">
        <v>18794303</v>
      </c>
    </row>
    <row r="109" spans="1:6">
      <c r="A109" s="16" t="s">
        <v>96</v>
      </c>
      <c r="B109" s="17">
        <f t="shared" ref="B109" si="6">SUM(B98:B108)-B101</f>
        <v>34249643</v>
      </c>
      <c r="C109" s="17">
        <f>SUM(C98:C108)-C101</f>
        <v>41158317</v>
      </c>
      <c r="D109" s="17">
        <f>SUM(D98:D108)-D101</f>
        <v>43573354</v>
      </c>
      <c r="E109" s="17">
        <f>SUM(E98:E108)-E101</f>
        <v>99128037</v>
      </c>
      <c r="F109" s="17">
        <f>SUM(F98:F108)-F101</f>
        <v>109198772</v>
      </c>
    </row>
    <row r="110" spans="1:6">
      <c r="A110" s="1" t="s">
        <v>97</v>
      </c>
      <c r="B110" s="3">
        <v>9717971</v>
      </c>
      <c r="C110" s="3">
        <v>19944510</v>
      </c>
      <c r="D110" s="4">
        <v>27685670</v>
      </c>
      <c r="E110" s="4">
        <v>42507916</v>
      </c>
      <c r="F110" s="4">
        <v>52776059</v>
      </c>
    </row>
    <row r="111" spans="1:6">
      <c r="A111" s="11" t="s">
        <v>98</v>
      </c>
      <c r="B111" s="6">
        <f t="shared" ref="B111" si="7">B109+B110</f>
        <v>43967614</v>
      </c>
      <c r="C111" s="6">
        <f>C109+C110</f>
        <v>61102827</v>
      </c>
      <c r="D111" s="6">
        <f>D109+D110</f>
        <v>71259024</v>
      </c>
      <c r="E111" s="6">
        <f>E109+E110</f>
        <v>141635953</v>
      </c>
      <c r="F111" s="6">
        <f>F109+F110</f>
        <v>161974831</v>
      </c>
    </row>
    <row r="112" spans="1:6" ht="16" thickBot="1">
      <c r="A112" s="15" t="s">
        <v>99</v>
      </c>
      <c r="B112" s="9">
        <f t="shared" ref="B112" si="8">B96+B111</f>
        <v>77926056</v>
      </c>
      <c r="C112" s="9">
        <f>C96+C111</f>
        <v>98844871</v>
      </c>
      <c r="D112" s="9">
        <f>D96+D111</f>
        <v>114817063</v>
      </c>
      <c r="E112" s="9">
        <f>E96+E111</f>
        <v>204601654</v>
      </c>
      <c r="F112" s="9">
        <f>F96+F111</f>
        <v>229932806</v>
      </c>
    </row>
    <row r="114" spans="2:3">
      <c r="B114" s="2"/>
      <c r="C114" s="2"/>
    </row>
  </sheetData>
  <mergeCells count="1">
    <mergeCell ref="A8:F8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2022-04-27T10:30:43Z</dcterms:modified>
</cp:coreProperties>
</file>