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1pub\ap1acc01data\Accounting\Reporting\Financial_Releases\2021_Financial_Release\2Q21\News release\"/>
    </mc:Choice>
  </mc:AlternateContent>
  <bookViews>
    <workbookView xWindow="-6870" yWindow="870" windowWidth="15600" windowHeight="89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R38" i="1" l="1"/>
  <c r="AR27" i="1"/>
  <c r="AQ82" i="1" l="1"/>
  <c r="AQ84" i="1" s="1"/>
  <c r="AQ65" i="1"/>
  <c r="AQ38" i="1"/>
  <c r="AQ40" i="1" s="1"/>
  <c r="AQ27" i="1"/>
  <c r="AQ41" i="1" l="1"/>
  <c r="AQ85" i="1"/>
  <c r="AQ86" i="1" s="1"/>
  <c r="AP82" i="1"/>
  <c r="AP84" i="1" s="1"/>
  <c r="AP65" i="1"/>
  <c r="AP38" i="1"/>
  <c r="AP40" i="1" s="1"/>
  <c r="AP27" i="1"/>
  <c r="AP85" i="1" l="1"/>
  <c r="AP86" i="1" s="1"/>
  <c r="AP41" i="1"/>
  <c r="AO27" i="1"/>
  <c r="AO38" i="1"/>
  <c r="AO40" i="1" s="1"/>
  <c r="AO41" i="1" l="1"/>
  <c r="AO82" i="1"/>
  <c r="AO84" i="1" s="1"/>
  <c r="AO65" i="1"/>
  <c r="AO85" i="1" l="1"/>
  <c r="AO86" i="1" s="1"/>
  <c r="AN82" i="1" l="1"/>
  <c r="AN65" i="1"/>
  <c r="AN85" i="1" s="1"/>
  <c r="AN86" i="1" s="1"/>
  <c r="AN38" i="1"/>
  <c r="AN40" i="1" s="1"/>
  <c r="AN27" i="1"/>
  <c r="AN41" i="1" l="1"/>
  <c r="K82" i="1"/>
  <c r="K84" i="1" s="1"/>
  <c r="L82" i="1"/>
  <c r="L84" i="1" s="1"/>
  <c r="L65" i="1"/>
  <c r="K65" i="1"/>
  <c r="L50" i="1"/>
  <c r="L53" i="1" s="1"/>
  <c r="K50" i="1"/>
  <c r="K53" i="1" s="1"/>
  <c r="K38" i="1"/>
  <c r="L38" i="1"/>
  <c r="M82" i="1"/>
  <c r="M84" i="1" s="1"/>
  <c r="N82" i="1"/>
  <c r="N84" i="1" s="1"/>
  <c r="N65" i="1"/>
  <c r="M65" i="1"/>
  <c r="M50" i="1"/>
  <c r="M53" i="1" s="1"/>
  <c r="N50" i="1"/>
  <c r="N53" i="1" s="1"/>
  <c r="M38" i="1"/>
  <c r="M40" i="1" s="1"/>
  <c r="N38" i="1"/>
  <c r="N40" i="1" s="1"/>
  <c r="O82" i="1"/>
  <c r="O84" i="1" s="1"/>
  <c r="P82" i="1"/>
  <c r="P84" i="1" s="1"/>
  <c r="P65" i="1"/>
  <c r="O65" i="1"/>
  <c r="P50" i="1"/>
  <c r="P53" i="1" s="1"/>
  <c r="O50" i="1"/>
  <c r="O53" i="1" s="1"/>
  <c r="O38" i="1"/>
  <c r="O40" i="1" s="1"/>
  <c r="P38" i="1"/>
  <c r="P40" i="1" s="1"/>
  <c r="N27" i="1"/>
  <c r="M27" i="1"/>
  <c r="L27" i="1"/>
  <c r="K27" i="1"/>
  <c r="P27" i="1"/>
  <c r="O27" i="1"/>
  <c r="O85" i="1" l="1"/>
  <c r="O86" i="1" s="1"/>
  <c r="P85" i="1"/>
  <c r="P86" i="1" s="1"/>
  <c r="M85" i="1"/>
  <c r="M86" i="1" s="1"/>
  <c r="N85" i="1"/>
  <c r="N86" i="1" s="1"/>
  <c r="L85" i="1"/>
  <c r="K85" i="1"/>
  <c r="K86" i="1" s="1"/>
  <c r="L86" i="1"/>
  <c r="O41" i="1"/>
  <c r="P41" i="1"/>
  <c r="M41" i="1"/>
  <c r="N41" i="1"/>
  <c r="Q82" i="1"/>
  <c r="Q84" i="1" s="1"/>
  <c r="R82" i="1"/>
  <c r="R84" i="1" s="1"/>
  <c r="Q65" i="1"/>
  <c r="R65" i="1"/>
  <c r="R50" i="1"/>
  <c r="R53" i="1" s="1"/>
  <c r="Q50" i="1"/>
  <c r="Q53" i="1" s="1"/>
  <c r="R38" i="1"/>
  <c r="R40" i="1" s="1"/>
  <c r="Q38" i="1"/>
  <c r="Q40" i="1" s="1"/>
  <c r="R27" i="1"/>
  <c r="Q27" i="1"/>
  <c r="R41" i="1" l="1"/>
  <c r="Q41" i="1"/>
  <c r="Q85" i="1"/>
  <c r="Q86" i="1" s="1"/>
  <c r="R85" i="1"/>
  <c r="R86" i="1" s="1"/>
  <c r="AL15" i="1"/>
  <c r="AK15" i="1"/>
  <c r="AJ15" i="1"/>
  <c r="AI15" i="1"/>
  <c r="AC38" i="1" l="1"/>
  <c r="V65" i="1" l="1"/>
  <c r="V84" i="1"/>
</calcChain>
</file>

<file path=xl/sharedStrings.xml><?xml version="1.0" encoding="utf-8"?>
<sst xmlns="http://schemas.openxmlformats.org/spreadsheetml/2006/main" count="668" uniqueCount="123">
  <si>
    <t>Semiconductor Manufacturing International Corporation</t>
  </si>
  <si>
    <t>Consolidated Balance Sheets (Condensed)</t>
  </si>
  <si>
    <t>As of quarter-end</t>
  </si>
  <si>
    <t>(In US$ thousands)</t>
    <phoneticPr fontId="4" type="noConversion"/>
  </si>
  <si>
    <t>4Q12</t>
    <phoneticPr fontId="2" type="noConversion"/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</si>
  <si>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</si>
  <si>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</si>
  <si>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</si>
  <si>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</si>
  <si>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</si>
  <si>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</si>
  <si>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</si>
  <si>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</si>
  <si>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</si>
  <si>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</si>
  <si>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</si>
  <si>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</si>
  <si>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</si>
  <si>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Balance Sheet</t>
  </si>
  <si>
    <t>(unaudited)</t>
  </si>
  <si>
    <t>ASSETS</t>
  </si>
  <si>
    <t>Non-current assets</t>
  </si>
  <si>
    <t>Property, plant and equipment</t>
  </si>
  <si>
    <t>Intangible assets</t>
  </si>
  <si>
    <t>Investments in associates</t>
  </si>
  <si>
    <t>Investments in joint ventures</t>
  </si>
  <si>
    <t xml:space="preserve">- </t>
  </si>
  <si>
    <t>Deferred tax assets</t>
  </si>
  <si>
    <t>Derivative financial instrument</t>
  </si>
  <si>
    <t>Other assets</t>
  </si>
  <si>
    <t>Total non-current assets</t>
  </si>
  <si>
    <t>Current assets</t>
  </si>
  <si>
    <t>Inventories</t>
  </si>
  <si>
    <t>Prepayment and prepaid operating expenses</t>
  </si>
  <si>
    <t>Trade and other receivables</t>
  </si>
  <si>
    <t>Other financial assets</t>
  </si>
  <si>
    <t>Restricted cash</t>
  </si>
  <si>
    <t>Cash and cash equivalent</t>
  </si>
  <si>
    <t>Assets classified as held-for-sale</t>
  </si>
  <si>
    <t>Total current assets</t>
  </si>
  <si>
    <t>TOTAL ASSETS</t>
  </si>
  <si>
    <t>EQUITY AND LIABILITIES</t>
  </si>
  <si>
    <t>Capital and reserves</t>
  </si>
  <si>
    <r>
      <t>Ordinary shares,</t>
    </r>
    <r>
      <rPr>
        <sz val="8"/>
        <color indexed="8"/>
        <rFont val="Arial"/>
        <family val="2"/>
      </rPr>
      <t xml:space="preserve"> issued and outstanding</t>
    </r>
  </si>
  <si>
    <t>Share premium</t>
  </si>
  <si>
    <t>Reserves</t>
  </si>
  <si>
    <t>Equity attributable to owners of the Company</t>
  </si>
  <si>
    <t>Non-controlling  interests</t>
  </si>
  <si>
    <t>Total equity</t>
  </si>
  <si>
    <t>Non-current  liabilities</t>
  </si>
  <si>
    <t>Borrowings</t>
  </si>
  <si>
    <t>Bonds payable</t>
  </si>
  <si>
    <t>Deferred tax liabilities</t>
  </si>
  <si>
    <t>Deferred  government  funding</t>
  </si>
  <si>
    <t>Other  liabilities</t>
  </si>
  <si>
    <t>Total  non-current  liabilities</t>
  </si>
  <si>
    <t>Current  liabilities</t>
  </si>
  <si>
    <t>Trade and other payables</t>
  </si>
  <si>
    <t>Convertible bonds</t>
  </si>
  <si>
    <t>Deferred government funding</t>
  </si>
  <si>
    <t>Accrued liabilities</t>
  </si>
  <si>
    <t xml:space="preserve">Promissory notes  </t>
  </si>
  <si>
    <t>Other  financial  liabilities</t>
  </si>
  <si>
    <t>Current  tax  liabilities</t>
  </si>
  <si>
    <t>Total current liabilities</t>
  </si>
  <si>
    <t>Total liabilities</t>
  </si>
  <si>
    <t>TOTAL EQUITY AND LIABILITIES</t>
  </si>
  <si>
    <t>Short-term notes</t>
  </si>
  <si>
    <t>2Q16</t>
    <phoneticPr fontId="3" type="noConversion"/>
  </si>
  <si>
    <t>-</t>
    <phoneticPr fontId="3" type="noConversion"/>
  </si>
  <si>
    <t>Medium-term notes</t>
  </si>
  <si>
    <t>-</t>
    <phoneticPr fontId="3" type="noConversion"/>
  </si>
  <si>
    <t>3Q16</t>
    <phoneticPr fontId="3" type="noConversion"/>
  </si>
  <si>
    <t>-</t>
    <phoneticPr fontId="3" type="noConversion"/>
  </si>
  <si>
    <t>Land use right</t>
    <phoneticPr fontId="3" type="noConversion"/>
  </si>
  <si>
    <t>Other financial liabilities</t>
  </si>
  <si>
    <t>4Q16</t>
    <phoneticPr fontId="3" type="noConversion"/>
  </si>
  <si>
    <t>-</t>
    <phoneticPr fontId="3" type="noConversion"/>
  </si>
  <si>
    <t>-</t>
  </si>
  <si>
    <t>1Q17</t>
    <phoneticPr fontId="3" type="noConversion"/>
  </si>
  <si>
    <t>Other financial assets</t>
    <phoneticPr fontId="3" type="noConversion"/>
  </si>
  <si>
    <t>2Q17</t>
    <phoneticPr fontId="3" type="noConversion"/>
  </si>
  <si>
    <t>-</t>
    <phoneticPr fontId="3" type="noConversion"/>
  </si>
  <si>
    <t>3Q17</t>
    <phoneticPr fontId="3" type="noConversion"/>
  </si>
  <si>
    <t>Retained earnings (accumulated deficit)</t>
    <phoneticPr fontId="3" type="noConversion"/>
  </si>
  <si>
    <t>-</t>
    <phoneticPr fontId="3" type="noConversion"/>
  </si>
  <si>
    <t>4Q17</t>
    <phoneticPr fontId="3" type="noConversion"/>
  </si>
  <si>
    <t>Perpetual subordinated convertible securities</t>
  </si>
  <si>
    <t>Other liabilities</t>
  </si>
  <si>
    <t>-</t>
    <phoneticPr fontId="3" type="noConversion"/>
  </si>
  <si>
    <t>1Q18</t>
    <phoneticPr fontId="3" type="noConversion"/>
  </si>
  <si>
    <t>2Q18</t>
    <phoneticPr fontId="3" type="noConversion"/>
  </si>
  <si>
    <t>Derivative financial instruments</t>
  </si>
  <si>
    <t>Financial assets at fair value through profit or loss</t>
  </si>
  <si>
    <t>Financial assets at amortised cost</t>
  </si>
  <si>
    <t>Contract liabilities</t>
  </si>
  <si>
    <t>3Q18</t>
    <phoneticPr fontId="3" type="noConversion"/>
  </si>
  <si>
    <t>Treasury stock</t>
  </si>
  <si>
    <t>4Q18</t>
    <phoneticPr fontId="3" type="noConversion"/>
  </si>
  <si>
    <t>Liabilities directly associated with assets classified as held-for-sale</t>
  </si>
  <si>
    <t>Liabilities directly associated with assets classified as held-for-sale</t>
    <phoneticPr fontId="3" type="noConversion"/>
  </si>
  <si>
    <t>1Q19</t>
    <phoneticPr fontId="3" type="noConversion"/>
  </si>
  <si>
    <t>2Q19</t>
    <phoneticPr fontId="3" type="noConversion"/>
  </si>
  <si>
    <t>Right-of-use assets</t>
    <phoneticPr fontId="3" type="noConversion"/>
  </si>
  <si>
    <t>Lease liabilities</t>
  </si>
  <si>
    <t>Lease liabilities</t>
    <phoneticPr fontId="3" type="noConversion"/>
  </si>
  <si>
    <t>3Q19</t>
    <phoneticPr fontId="3" type="noConversion"/>
  </si>
  <si>
    <t>4Q19</t>
    <phoneticPr fontId="3" type="noConversion"/>
  </si>
  <si>
    <t>1Q20</t>
    <phoneticPr fontId="3" type="noConversion"/>
  </si>
  <si>
    <t>1Q13</t>
    <phoneticPr fontId="3" type="noConversion"/>
  </si>
  <si>
    <t>2Q13</t>
    <phoneticPr fontId="3" type="noConversion"/>
  </si>
  <si>
    <t>3Q13</t>
    <phoneticPr fontId="3" type="noConversion"/>
  </si>
  <si>
    <t>4Q13</t>
    <phoneticPr fontId="3" type="noConversion"/>
  </si>
  <si>
    <t>1Q14</t>
    <phoneticPr fontId="3" type="noConversion"/>
  </si>
  <si>
    <t>2Q14</t>
    <phoneticPr fontId="3" type="noConversion"/>
  </si>
  <si>
    <t>3Q14</t>
    <phoneticPr fontId="3" type="noConversion"/>
  </si>
  <si>
    <t>4Q14</t>
    <phoneticPr fontId="3" type="noConversion"/>
  </si>
  <si>
    <t>2Q20</t>
    <phoneticPr fontId="3" type="noConversion"/>
  </si>
  <si>
    <t>3Q20</t>
    <phoneticPr fontId="3" type="noConversion"/>
  </si>
  <si>
    <t>Financial assets at amortized cost</t>
    <phoneticPr fontId="3" type="noConversion"/>
  </si>
  <si>
    <t>4Q20</t>
    <phoneticPr fontId="3" type="noConversion"/>
  </si>
  <si>
    <t>1Q21</t>
    <phoneticPr fontId="3" type="noConversion"/>
  </si>
  <si>
    <t>2Q21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</si>
</sst>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.00_);_(* \(#,##0.00\);_(* &quot;-&quot;??_);_(@_)"/>
    <numFmt numFmtId="177" formatCode="_(* #,##0_);_(* \(#,##0\);_(* &quot;-&quot;??_);_(@_)"/>
    <numFmt numFmtId="178" formatCode="#,##0\ ;\(#,##0\)\ ;&quot;-&quot;"/>
    <numFmt numFmtId="179" formatCode="_ * #,##0_ ;_ * \(#,##0\)_ ;_ * &quot;-&quot;_ ;_ @_ "/>
  </numFmts>
  <fonts count="1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i/>
      <sz val="8"/>
      <color rgb="FF231F20"/>
      <name val="Arial"/>
      <family val="2"/>
    </font>
    <font>
      <sz val="8"/>
      <color rgb="FF231F2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rgb="FF231F2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indexed="8"/>
      <name val="宋体"/>
      <family val="3"/>
      <charset val="134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Fill="1" applyAlignment="1"/>
    <xf numFmtId="177" fontId="6" fillId="0" borderId="0" xfId="1" applyNumberFormat="1" applyFont="1" applyBorder="1" applyAlignment="1">
      <alignment horizontal="center"/>
    </xf>
    <xf numFmtId="0" fontId="6" fillId="0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3" fontId="4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Font="1" applyAlignment="1"/>
    <xf numFmtId="176" fontId="10" fillId="0" borderId="0" xfId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 inden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 indent="1"/>
    </xf>
    <xf numFmtId="0" fontId="9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 indent="1"/>
    </xf>
    <xf numFmtId="0" fontId="10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inden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inden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177" fontId="6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 indent="1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3" fontId="10" fillId="0" borderId="0" xfId="1" applyNumberFormat="1" applyFont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176" fontId="10" fillId="0" borderId="2" xfId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178" fontId="10" fillId="0" borderId="0" xfId="1" applyNumberFormat="1" applyFont="1" applyAlignment="1">
      <alignment horizontal="right" vertical="center"/>
    </xf>
    <xf numFmtId="178" fontId="10" fillId="0" borderId="2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0" fontId="6" fillId="2" borderId="0" xfId="0" applyFont="1" applyFill="1" applyAlignment="1"/>
    <xf numFmtId="179" fontId="17" fillId="0" borderId="0" xfId="2" applyNumberFormat="1" applyFont="1" applyAlignment="1">
      <alignment horizontal="right" vertical="center"/>
    </xf>
  </cellXfs>
  <cellStyles count="3">
    <cellStyle name="常规" xfId="0" builtinId="0"/>
    <cellStyle name="千位分隔" xfId="1" builtinId="3"/>
    <cellStyle name="千位分隔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0</xdr:col>
      <xdr:colOff>1514475</xdr:colOff>
      <xdr:row>4</xdr:row>
      <xdr:rowOff>57150</xdr:rowOff>
    </xdr:to>
    <xdr:pic>
      <xdr:nvPicPr>
        <xdr:cNvPr id="3" name="Picture 6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457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tabSelected="1" zoomScaleNormal="100" workbookViewId="0">
      <pane xSplit="1" ySplit="11" topLeftCell="AO54" activePane="bottomRight" state="frozen"/>
      <selection pane="topRight" activeCell="B1" sqref="B1"/>
      <selection pane="bottomLeft" activeCell="A12" sqref="A12"/>
      <selection pane="bottomRight" activeCell="AS79" sqref="AS79"/>
    </sheetView>
  </sheetViews>
  <sheetFormatPr defaultRowHeight="14.25" x14ac:dyDescent="0.2"/>
  <cols>
    <col min="1" max="1" width="29" style="2" customWidth="1"/>
    <col min="2" max="2" width="11.75" style="1" hidden="1" customWidth="1"/>
    <col min="3" max="10" width="11.25" style="1" hidden="1" customWidth="1"/>
    <col min="11" max="18" width="11.25" style="1" customWidth="1"/>
    <col min="19" max="19" width="11.25" style="1" customWidth="1" collapsed="1"/>
    <col min="20" max="21" width="11.25" style="1" customWidth="1"/>
    <col min="22" max="28" width="11.375" style="1" customWidth="1"/>
    <col min="29" max="29" width="9" style="1" customWidth="1"/>
    <col min="30" max="38" width="10.375" style="1" bestFit="1" customWidth="1"/>
    <col min="39" max="44" width="10.5" style="1" customWidth="1"/>
    <col min="45" max="265" width="9" style="1"/>
    <col min="266" max="266" width="29" style="1" customWidth="1"/>
    <col min="267" max="275" width="0" style="1" hidden="1" customWidth="1"/>
    <col min="276" max="278" width="11.25" style="1" customWidth="1"/>
    <col min="279" max="280" width="11.375" style="1" customWidth="1"/>
    <col min="281" max="521" width="9" style="1"/>
    <col min="522" max="522" width="29" style="1" customWidth="1"/>
    <col min="523" max="531" width="0" style="1" hidden="1" customWidth="1"/>
    <col min="532" max="534" width="11.25" style="1" customWidth="1"/>
    <col min="535" max="536" width="11.375" style="1" customWidth="1"/>
    <col min="537" max="777" width="9" style="1"/>
    <col min="778" max="778" width="29" style="1" customWidth="1"/>
    <col min="779" max="787" width="0" style="1" hidden="1" customWidth="1"/>
    <col min="788" max="790" width="11.25" style="1" customWidth="1"/>
    <col min="791" max="792" width="11.375" style="1" customWidth="1"/>
    <col min="793" max="1033" width="9" style="1"/>
    <col min="1034" max="1034" width="29" style="1" customWidth="1"/>
    <col min="1035" max="1043" width="0" style="1" hidden="1" customWidth="1"/>
    <col min="1044" max="1046" width="11.25" style="1" customWidth="1"/>
    <col min="1047" max="1048" width="11.375" style="1" customWidth="1"/>
    <col min="1049" max="1289" width="9" style="1"/>
    <col min="1290" max="1290" width="29" style="1" customWidth="1"/>
    <col min="1291" max="1299" width="0" style="1" hidden="1" customWidth="1"/>
    <col min="1300" max="1302" width="11.25" style="1" customWidth="1"/>
    <col min="1303" max="1304" width="11.375" style="1" customWidth="1"/>
    <col min="1305" max="1545" width="9" style="1"/>
    <col min="1546" max="1546" width="29" style="1" customWidth="1"/>
    <col min="1547" max="1555" width="0" style="1" hidden="1" customWidth="1"/>
    <col min="1556" max="1558" width="11.25" style="1" customWidth="1"/>
    <col min="1559" max="1560" width="11.375" style="1" customWidth="1"/>
    <col min="1561" max="1801" width="9" style="1"/>
    <col min="1802" max="1802" width="29" style="1" customWidth="1"/>
    <col min="1803" max="1811" width="0" style="1" hidden="1" customWidth="1"/>
    <col min="1812" max="1814" width="11.25" style="1" customWidth="1"/>
    <col min="1815" max="1816" width="11.375" style="1" customWidth="1"/>
    <col min="1817" max="2057" width="9" style="1"/>
    <col min="2058" max="2058" width="29" style="1" customWidth="1"/>
    <col min="2059" max="2067" width="0" style="1" hidden="1" customWidth="1"/>
    <col min="2068" max="2070" width="11.25" style="1" customWidth="1"/>
    <col min="2071" max="2072" width="11.375" style="1" customWidth="1"/>
    <col min="2073" max="2313" width="9" style="1"/>
    <col min="2314" max="2314" width="29" style="1" customWidth="1"/>
    <col min="2315" max="2323" width="0" style="1" hidden="1" customWidth="1"/>
    <col min="2324" max="2326" width="11.25" style="1" customWidth="1"/>
    <col min="2327" max="2328" width="11.375" style="1" customWidth="1"/>
    <col min="2329" max="2569" width="9" style="1"/>
    <col min="2570" max="2570" width="29" style="1" customWidth="1"/>
    <col min="2571" max="2579" width="0" style="1" hidden="1" customWidth="1"/>
    <col min="2580" max="2582" width="11.25" style="1" customWidth="1"/>
    <col min="2583" max="2584" width="11.375" style="1" customWidth="1"/>
    <col min="2585" max="2825" width="9" style="1"/>
    <col min="2826" max="2826" width="29" style="1" customWidth="1"/>
    <col min="2827" max="2835" width="0" style="1" hidden="1" customWidth="1"/>
    <col min="2836" max="2838" width="11.25" style="1" customWidth="1"/>
    <col min="2839" max="2840" width="11.375" style="1" customWidth="1"/>
    <col min="2841" max="3081" width="9" style="1"/>
    <col min="3082" max="3082" width="29" style="1" customWidth="1"/>
    <col min="3083" max="3091" width="0" style="1" hidden="1" customWidth="1"/>
    <col min="3092" max="3094" width="11.25" style="1" customWidth="1"/>
    <col min="3095" max="3096" width="11.375" style="1" customWidth="1"/>
    <col min="3097" max="3337" width="9" style="1"/>
    <col min="3338" max="3338" width="29" style="1" customWidth="1"/>
    <col min="3339" max="3347" width="0" style="1" hidden="1" customWidth="1"/>
    <col min="3348" max="3350" width="11.25" style="1" customWidth="1"/>
    <col min="3351" max="3352" width="11.375" style="1" customWidth="1"/>
    <col min="3353" max="3593" width="9" style="1"/>
    <col min="3594" max="3594" width="29" style="1" customWidth="1"/>
    <col min="3595" max="3603" width="0" style="1" hidden="1" customWidth="1"/>
    <col min="3604" max="3606" width="11.25" style="1" customWidth="1"/>
    <col min="3607" max="3608" width="11.375" style="1" customWidth="1"/>
    <col min="3609" max="3849" width="9" style="1"/>
    <col min="3850" max="3850" width="29" style="1" customWidth="1"/>
    <col min="3851" max="3859" width="0" style="1" hidden="1" customWidth="1"/>
    <col min="3860" max="3862" width="11.25" style="1" customWidth="1"/>
    <col min="3863" max="3864" width="11.375" style="1" customWidth="1"/>
    <col min="3865" max="4105" width="9" style="1"/>
    <col min="4106" max="4106" width="29" style="1" customWidth="1"/>
    <col min="4107" max="4115" width="0" style="1" hidden="1" customWidth="1"/>
    <col min="4116" max="4118" width="11.25" style="1" customWidth="1"/>
    <col min="4119" max="4120" width="11.375" style="1" customWidth="1"/>
    <col min="4121" max="4361" width="9" style="1"/>
    <col min="4362" max="4362" width="29" style="1" customWidth="1"/>
    <col min="4363" max="4371" width="0" style="1" hidden="1" customWidth="1"/>
    <col min="4372" max="4374" width="11.25" style="1" customWidth="1"/>
    <col min="4375" max="4376" width="11.375" style="1" customWidth="1"/>
    <col min="4377" max="4617" width="9" style="1"/>
    <col min="4618" max="4618" width="29" style="1" customWidth="1"/>
    <col min="4619" max="4627" width="0" style="1" hidden="1" customWidth="1"/>
    <col min="4628" max="4630" width="11.25" style="1" customWidth="1"/>
    <col min="4631" max="4632" width="11.375" style="1" customWidth="1"/>
    <col min="4633" max="4873" width="9" style="1"/>
    <col min="4874" max="4874" width="29" style="1" customWidth="1"/>
    <col min="4875" max="4883" width="0" style="1" hidden="1" customWidth="1"/>
    <col min="4884" max="4886" width="11.25" style="1" customWidth="1"/>
    <col min="4887" max="4888" width="11.375" style="1" customWidth="1"/>
    <col min="4889" max="5129" width="9" style="1"/>
    <col min="5130" max="5130" width="29" style="1" customWidth="1"/>
    <col min="5131" max="5139" width="0" style="1" hidden="1" customWidth="1"/>
    <col min="5140" max="5142" width="11.25" style="1" customWidth="1"/>
    <col min="5143" max="5144" width="11.375" style="1" customWidth="1"/>
    <col min="5145" max="5385" width="9" style="1"/>
    <col min="5386" max="5386" width="29" style="1" customWidth="1"/>
    <col min="5387" max="5395" width="0" style="1" hidden="1" customWidth="1"/>
    <col min="5396" max="5398" width="11.25" style="1" customWidth="1"/>
    <col min="5399" max="5400" width="11.375" style="1" customWidth="1"/>
    <col min="5401" max="5641" width="9" style="1"/>
    <col min="5642" max="5642" width="29" style="1" customWidth="1"/>
    <col min="5643" max="5651" width="0" style="1" hidden="1" customWidth="1"/>
    <col min="5652" max="5654" width="11.25" style="1" customWidth="1"/>
    <col min="5655" max="5656" width="11.375" style="1" customWidth="1"/>
    <col min="5657" max="5897" width="9" style="1"/>
    <col min="5898" max="5898" width="29" style="1" customWidth="1"/>
    <col min="5899" max="5907" width="0" style="1" hidden="1" customWidth="1"/>
    <col min="5908" max="5910" width="11.25" style="1" customWidth="1"/>
    <col min="5911" max="5912" width="11.375" style="1" customWidth="1"/>
    <col min="5913" max="6153" width="9" style="1"/>
    <col min="6154" max="6154" width="29" style="1" customWidth="1"/>
    <col min="6155" max="6163" width="0" style="1" hidden="1" customWidth="1"/>
    <col min="6164" max="6166" width="11.25" style="1" customWidth="1"/>
    <col min="6167" max="6168" width="11.375" style="1" customWidth="1"/>
    <col min="6169" max="6409" width="9" style="1"/>
    <col min="6410" max="6410" width="29" style="1" customWidth="1"/>
    <col min="6411" max="6419" width="0" style="1" hidden="1" customWidth="1"/>
    <col min="6420" max="6422" width="11.25" style="1" customWidth="1"/>
    <col min="6423" max="6424" width="11.375" style="1" customWidth="1"/>
    <col min="6425" max="6665" width="9" style="1"/>
    <col min="6666" max="6666" width="29" style="1" customWidth="1"/>
    <col min="6667" max="6675" width="0" style="1" hidden="1" customWidth="1"/>
    <col min="6676" max="6678" width="11.25" style="1" customWidth="1"/>
    <col min="6679" max="6680" width="11.375" style="1" customWidth="1"/>
    <col min="6681" max="6921" width="9" style="1"/>
    <col min="6922" max="6922" width="29" style="1" customWidth="1"/>
    <col min="6923" max="6931" width="0" style="1" hidden="1" customWidth="1"/>
    <col min="6932" max="6934" width="11.25" style="1" customWidth="1"/>
    <col min="6935" max="6936" width="11.375" style="1" customWidth="1"/>
    <col min="6937" max="7177" width="9" style="1"/>
    <col min="7178" max="7178" width="29" style="1" customWidth="1"/>
    <col min="7179" max="7187" width="0" style="1" hidden="1" customWidth="1"/>
    <col min="7188" max="7190" width="11.25" style="1" customWidth="1"/>
    <col min="7191" max="7192" width="11.375" style="1" customWidth="1"/>
    <col min="7193" max="7433" width="9" style="1"/>
    <col min="7434" max="7434" width="29" style="1" customWidth="1"/>
    <col min="7435" max="7443" width="0" style="1" hidden="1" customWidth="1"/>
    <col min="7444" max="7446" width="11.25" style="1" customWidth="1"/>
    <col min="7447" max="7448" width="11.375" style="1" customWidth="1"/>
    <col min="7449" max="7689" width="9" style="1"/>
    <col min="7690" max="7690" width="29" style="1" customWidth="1"/>
    <col min="7691" max="7699" width="0" style="1" hidden="1" customWidth="1"/>
    <col min="7700" max="7702" width="11.25" style="1" customWidth="1"/>
    <col min="7703" max="7704" width="11.375" style="1" customWidth="1"/>
    <col min="7705" max="7945" width="9" style="1"/>
    <col min="7946" max="7946" width="29" style="1" customWidth="1"/>
    <col min="7947" max="7955" width="0" style="1" hidden="1" customWidth="1"/>
    <col min="7956" max="7958" width="11.25" style="1" customWidth="1"/>
    <col min="7959" max="7960" width="11.375" style="1" customWidth="1"/>
    <col min="7961" max="8201" width="9" style="1"/>
    <col min="8202" max="8202" width="29" style="1" customWidth="1"/>
    <col min="8203" max="8211" width="0" style="1" hidden="1" customWidth="1"/>
    <col min="8212" max="8214" width="11.25" style="1" customWidth="1"/>
    <col min="8215" max="8216" width="11.375" style="1" customWidth="1"/>
    <col min="8217" max="8457" width="9" style="1"/>
    <col min="8458" max="8458" width="29" style="1" customWidth="1"/>
    <col min="8459" max="8467" width="0" style="1" hidden="1" customWidth="1"/>
    <col min="8468" max="8470" width="11.25" style="1" customWidth="1"/>
    <col min="8471" max="8472" width="11.375" style="1" customWidth="1"/>
    <col min="8473" max="8713" width="9" style="1"/>
    <col min="8714" max="8714" width="29" style="1" customWidth="1"/>
    <col min="8715" max="8723" width="0" style="1" hidden="1" customWidth="1"/>
    <col min="8724" max="8726" width="11.25" style="1" customWidth="1"/>
    <col min="8727" max="8728" width="11.375" style="1" customWidth="1"/>
    <col min="8729" max="8969" width="9" style="1"/>
    <col min="8970" max="8970" width="29" style="1" customWidth="1"/>
    <col min="8971" max="8979" width="0" style="1" hidden="1" customWidth="1"/>
    <col min="8980" max="8982" width="11.25" style="1" customWidth="1"/>
    <col min="8983" max="8984" width="11.375" style="1" customWidth="1"/>
    <col min="8985" max="9225" width="9" style="1"/>
    <col min="9226" max="9226" width="29" style="1" customWidth="1"/>
    <col min="9227" max="9235" width="0" style="1" hidden="1" customWidth="1"/>
    <col min="9236" max="9238" width="11.25" style="1" customWidth="1"/>
    <col min="9239" max="9240" width="11.375" style="1" customWidth="1"/>
    <col min="9241" max="9481" width="9" style="1"/>
    <col min="9482" max="9482" width="29" style="1" customWidth="1"/>
    <col min="9483" max="9491" width="0" style="1" hidden="1" customWidth="1"/>
    <col min="9492" max="9494" width="11.25" style="1" customWidth="1"/>
    <col min="9495" max="9496" width="11.375" style="1" customWidth="1"/>
    <col min="9497" max="9737" width="9" style="1"/>
    <col min="9738" max="9738" width="29" style="1" customWidth="1"/>
    <col min="9739" max="9747" width="0" style="1" hidden="1" customWidth="1"/>
    <col min="9748" max="9750" width="11.25" style="1" customWidth="1"/>
    <col min="9751" max="9752" width="11.375" style="1" customWidth="1"/>
    <col min="9753" max="9993" width="9" style="1"/>
    <col min="9994" max="9994" width="29" style="1" customWidth="1"/>
    <col min="9995" max="10003" width="0" style="1" hidden="1" customWidth="1"/>
    <col min="10004" max="10006" width="11.25" style="1" customWidth="1"/>
    <col min="10007" max="10008" width="11.375" style="1" customWidth="1"/>
    <col min="10009" max="10249" width="9" style="1"/>
    <col min="10250" max="10250" width="29" style="1" customWidth="1"/>
    <col min="10251" max="10259" width="0" style="1" hidden="1" customWidth="1"/>
    <col min="10260" max="10262" width="11.25" style="1" customWidth="1"/>
    <col min="10263" max="10264" width="11.375" style="1" customWidth="1"/>
    <col min="10265" max="10505" width="9" style="1"/>
    <col min="10506" max="10506" width="29" style="1" customWidth="1"/>
    <col min="10507" max="10515" width="0" style="1" hidden="1" customWidth="1"/>
    <col min="10516" max="10518" width="11.25" style="1" customWidth="1"/>
    <col min="10519" max="10520" width="11.375" style="1" customWidth="1"/>
    <col min="10521" max="10761" width="9" style="1"/>
    <col min="10762" max="10762" width="29" style="1" customWidth="1"/>
    <col min="10763" max="10771" width="0" style="1" hidden="1" customWidth="1"/>
    <col min="10772" max="10774" width="11.25" style="1" customWidth="1"/>
    <col min="10775" max="10776" width="11.375" style="1" customWidth="1"/>
    <col min="10777" max="11017" width="9" style="1"/>
    <col min="11018" max="11018" width="29" style="1" customWidth="1"/>
    <col min="11019" max="11027" width="0" style="1" hidden="1" customWidth="1"/>
    <col min="11028" max="11030" width="11.25" style="1" customWidth="1"/>
    <col min="11031" max="11032" width="11.375" style="1" customWidth="1"/>
    <col min="11033" max="11273" width="9" style="1"/>
    <col min="11274" max="11274" width="29" style="1" customWidth="1"/>
    <col min="11275" max="11283" width="0" style="1" hidden="1" customWidth="1"/>
    <col min="11284" max="11286" width="11.25" style="1" customWidth="1"/>
    <col min="11287" max="11288" width="11.375" style="1" customWidth="1"/>
    <col min="11289" max="11529" width="9" style="1"/>
    <col min="11530" max="11530" width="29" style="1" customWidth="1"/>
    <col min="11531" max="11539" width="0" style="1" hidden="1" customWidth="1"/>
    <col min="11540" max="11542" width="11.25" style="1" customWidth="1"/>
    <col min="11543" max="11544" width="11.375" style="1" customWidth="1"/>
    <col min="11545" max="11785" width="9" style="1"/>
    <col min="11786" max="11786" width="29" style="1" customWidth="1"/>
    <col min="11787" max="11795" width="0" style="1" hidden="1" customWidth="1"/>
    <col min="11796" max="11798" width="11.25" style="1" customWidth="1"/>
    <col min="11799" max="11800" width="11.375" style="1" customWidth="1"/>
    <col min="11801" max="12041" width="9" style="1"/>
    <col min="12042" max="12042" width="29" style="1" customWidth="1"/>
    <col min="12043" max="12051" width="0" style="1" hidden="1" customWidth="1"/>
    <col min="12052" max="12054" width="11.25" style="1" customWidth="1"/>
    <col min="12055" max="12056" width="11.375" style="1" customWidth="1"/>
    <col min="12057" max="12297" width="9" style="1"/>
    <col min="12298" max="12298" width="29" style="1" customWidth="1"/>
    <col min="12299" max="12307" width="0" style="1" hidden="1" customWidth="1"/>
    <col min="12308" max="12310" width="11.25" style="1" customWidth="1"/>
    <col min="12311" max="12312" width="11.375" style="1" customWidth="1"/>
    <col min="12313" max="12553" width="9" style="1"/>
    <col min="12554" max="12554" width="29" style="1" customWidth="1"/>
    <col min="12555" max="12563" width="0" style="1" hidden="1" customWidth="1"/>
    <col min="12564" max="12566" width="11.25" style="1" customWidth="1"/>
    <col min="12567" max="12568" width="11.375" style="1" customWidth="1"/>
    <col min="12569" max="12809" width="9" style="1"/>
    <col min="12810" max="12810" width="29" style="1" customWidth="1"/>
    <col min="12811" max="12819" width="0" style="1" hidden="1" customWidth="1"/>
    <col min="12820" max="12822" width="11.25" style="1" customWidth="1"/>
    <col min="12823" max="12824" width="11.375" style="1" customWidth="1"/>
    <col min="12825" max="13065" width="9" style="1"/>
    <col min="13066" max="13066" width="29" style="1" customWidth="1"/>
    <col min="13067" max="13075" width="0" style="1" hidden="1" customWidth="1"/>
    <col min="13076" max="13078" width="11.25" style="1" customWidth="1"/>
    <col min="13079" max="13080" width="11.375" style="1" customWidth="1"/>
    <col min="13081" max="13321" width="9" style="1"/>
    <col min="13322" max="13322" width="29" style="1" customWidth="1"/>
    <col min="13323" max="13331" width="0" style="1" hidden="1" customWidth="1"/>
    <col min="13332" max="13334" width="11.25" style="1" customWidth="1"/>
    <col min="13335" max="13336" width="11.375" style="1" customWidth="1"/>
    <col min="13337" max="13577" width="9" style="1"/>
    <col min="13578" max="13578" width="29" style="1" customWidth="1"/>
    <col min="13579" max="13587" width="0" style="1" hidden="1" customWidth="1"/>
    <col min="13588" max="13590" width="11.25" style="1" customWidth="1"/>
    <col min="13591" max="13592" width="11.375" style="1" customWidth="1"/>
    <col min="13593" max="13833" width="9" style="1"/>
    <col min="13834" max="13834" width="29" style="1" customWidth="1"/>
    <col min="13835" max="13843" width="0" style="1" hidden="1" customWidth="1"/>
    <col min="13844" max="13846" width="11.25" style="1" customWidth="1"/>
    <col min="13847" max="13848" width="11.375" style="1" customWidth="1"/>
    <col min="13849" max="14089" width="9" style="1"/>
    <col min="14090" max="14090" width="29" style="1" customWidth="1"/>
    <col min="14091" max="14099" width="0" style="1" hidden="1" customWidth="1"/>
    <col min="14100" max="14102" width="11.25" style="1" customWidth="1"/>
    <col min="14103" max="14104" width="11.375" style="1" customWidth="1"/>
    <col min="14105" max="14345" width="9" style="1"/>
    <col min="14346" max="14346" width="29" style="1" customWidth="1"/>
    <col min="14347" max="14355" width="0" style="1" hidden="1" customWidth="1"/>
    <col min="14356" max="14358" width="11.25" style="1" customWidth="1"/>
    <col min="14359" max="14360" width="11.375" style="1" customWidth="1"/>
    <col min="14361" max="14601" width="9" style="1"/>
    <col min="14602" max="14602" width="29" style="1" customWidth="1"/>
    <col min="14603" max="14611" width="0" style="1" hidden="1" customWidth="1"/>
    <col min="14612" max="14614" width="11.25" style="1" customWidth="1"/>
    <col min="14615" max="14616" width="11.375" style="1" customWidth="1"/>
    <col min="14617" max="14857" width="9" style="1"/>
    <col min="14858" max="14858" width="29" style="1" customWidth="1"/>
    <col min="14859" max="14867" width="0" style="1" hidden="1" customWidth="1"/>
    <col min="14868" max="14870" width="11.25" style="1" customWidth="1"/>
    <col min="14871" max="14872" width="11.375" style="1" customWidth="1"/>
    <col min="14873" max="15113" width="9" style="1"/>
    <col min="15114" max="15114" width="29" style="1" customWidth="1"/>
    <col min="15115" max="15123" width="0" style="1" hidden="1" customWidth="1"/>
    <col min="15124" max="15126" width="11.25" style="1" customWidth="1"/>
    <col min="15127" max="15128" width="11.375" style="1" customWidth="1"/>
    <col min="15129" max="15369" width="9" style="1"/>
    <col min="15370" max="15370" width="29" style="1" customWidth="1"/>
    <col min="15371" max="15379" width="0" style="1" hidden="1" customWidth="1"/>
    <col min="15380" max="15382" width="11.25" style="1" customWidth="1"/>
    <col min="15383" max="15384" width="11.375" style="1" customWidth="1"/>
    <col min="15385" max="15625" width="9" style="1"/>
    <col min="15626" max="15626" width="29" style="1" customWidth="1"/>
    <col min="15627" max="15635" width="0" style="1" hidden="1" customWidth="1"/>
    <col min="15636" max="15638" width="11.25" style="1" customWidth="1"/>
    <col min="15639" max="15640" width="11.375" style="1" customWidth="1"/>
    <col min="15641" max="15881" width="9" style="1"/>
    <col min="15882" max="15882" width="29" style="1" customWidth="1"/>
    <col min="15883" max="15891" width="0" style="1" hidden="1" customWidth="1"/>
    <col min="15892" max="15894" width="11.25" style="1" customWidth="1"/>
    <col min="15895" max="15896" width="11.375" style="1" customWidth="1"/>
    <col min="15897" max="16137" width="9" style="1"/>
    <col min="16138" max="16138" width="29" style="1" customWidth="1"/>
    <col min="16139" max="16147" width="0" style="1" hidden="1" customWidth="1"/>
    <col min="16148" max="16150" width="11.25" style="1" customWidth="1"/>
    <col min="16151" max="16152" width="11.375" style="1" customWidth="1"/>
    <col min="16153" max="16384" width="9" style="1"/>
  </cols>
  <sheetData>
    <row r="1" spans="1:44" ht="14.25" hidden="1" customHeight="1" x14ac:dyDescent="0.2">
      <c r="A1" s="26"/>
    </row>
    <row r="2" spans="1:44" ht="14.25" hidden="1" customHeight="1" x14ac:dyDescent="0.2"/>
    <row r="3" spans="1:44" ht="14.25" hidden="1" customHeight="1" x14ac:dyDescent="0.2"/>
    <row r="4" spans="1:44" ht="14.25" hidden="1" customHeight="1" x14ac:dyDescent="0.2"/>
    <row r="5" spans="1:44" ht="14.25" hidden="1" customHeight="1" x14ac:dyDescent="0.2"/>
    <row r="6" spans="1:44" ht="14.25" hidden="1" customHeight="1" x14ac:dyDescent="0.2"/>
    <row r="7" spans="1:44" ht="15.75" hidden="1" customHeight="1" x14ac:dyDescent="0.25">
      <c r="A7" s="27" t="s">
        <v>0</v>
      </c>
    </row>
    <row r="8" spans="1:44" ht="15.75" hidden="1" customHeight="1" x14ac:dyDescent="0.25">
      <c r="A8" s="27" t="s">
        <v>1</v>
      </c>
    </row>
    <row r="9" spans="1:44" ht="14.25" customHeight="1" x14ac:dyDescent="0.2">
      <c r="A9" s="76" t="s">
        <v>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</row>
    <row r="10" spans="1:44" x14ac:dyDescent="0.2">
      <c r="A10" s="2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109</v>
      </c>
      <c r="L10" s="3" t="s">
        <v>110</v>
      </c>
      <c r="M10" s="3" t="s">
        <v>111</v>
      </c>
      <c r="N10" s="3" t="s">
        <v>112</v>
      </c>
      <c r="O10" s="3" t="s">
        <v>113</v>
      </c>
      <c r="P10" s="3" t="s">
        <v>114</v>
      </c>
      <c r="Q10" s="3" t="s">
        <v>115</v>
      </c>
      <c r="R10" s="3" t="s">
        <v>116</v>
      </c>
      <c r="S10" s="3" t="s">
        <v>13</v>
      </c>
      <c r="T10" s="3" t="s">
        <v>14</v>
      </c>
      <c r="U10" s="3" t="s">
        <v>15</v>
      </c>
      <c r="V10" s="3" t="s">
        <v>16</v>
      </c>
      <c r="W10" s="3" t="s">
        <v>17</v>
      </c>
      <c r="X10" s="3" t="s">
        <v>68</v>
      </c>
      <c r="Y10" s="3" t="s">
        <v>72</v>
      </c>
      <c r="Z10" s="3" t="s">
        <v>76</v>
      </c>
      <c r="AA10" s="3" t="s">
        <v>79</v>
      </c>
      <c r="AB10" s="3" t="s">
        <v>81</v>
      </c>
      <c r="AC10" s="50" t="s">
        <v>83</v>
      </c>
      <c r="AD10" s="50" t="s">
        <v>86</v>
      </c>
      <c r="AE10" s="50" t="s">
        <v>90</v>
      </c>
      <c r="AF10" s="50" t="s">
        <v>91</v>
      </c>
      <c r="AG10" s="50" t="s">
        <v>96</v>
      </c>
      <c r="AH10" s="50" t="s">
        <v>98</v>
      </c>
      <c r="AI10" s="50" t="s">
        <v>101</v>
      </c>
      <c r="AJ10" s="50" t="s">
        <v>102</v>
      </c>
      <c r="AK10" s="50" t="s">
        <v>106</v>
      </c>
      <c r="AL10" s="50" t="s">
        <v>107</v>
      </c>
      <c r="AM10" s="50" t="s">
        <v>108</v>
      </c>
      <c r="AN10" s="50" t="s">
        <v>117</v>
      </c>
      <c r="AO10" s="50" t="s">
        <v>118</v>
      </c>
      <c r="AP10" s="50" t="s">
        <v>120</v>
      </c>
      <c r="AQ10" s="50" t="s">
        <v>121</v>
      </c>
      <c r="AR10" s="50" t="s">
        <v>122</v>
      </c>
    </row>
    <row r="11" spans="1:44" x14ac:dyDescent="0.2">
      <c r="A11" s="4" t="s">
        <v>18</v>
      </c>
      <c r="B11" s="5" t="s">
        <v>19</v>
      </c>
      <c r="C11" s="5" t="s">
        <v>19</v>
      </c>
      <c r="D11" s="5" t="s">
        <v>19</v>
      </c>
      <c r="E11" s="5" t="s">
        <v>19</v>
      </c>
      <c r="F11" s="5" t="s">
        <v>19</v>
      </c>
      <c r="G11" s="5" t="s">
        <v>19</v>
      </c>
      <c r="H11" s="5" t="s">
        <v>19</v>
      </c>
      <c r="I11" s="5" t="s">
        <v>19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 t="s">
        <v>19</v>
      </c>
      <c r="P11" s="5" t="s">
        <v>19</v>
      </c>
      <c r="Q11" s="5" t="s">
        <v>19</v>
      </c>
      <c r="R11" s="5" t="s">
        <v>19</v>
      </c>
      <c r="S11" s="5" t="s">
        <v>19</v>
      </c>
      <c r="T11" s="5" t="s">
        <v>19</v>
      </c>
      <c r="U11" s="5" t="s">
        <v>19</v>
      </c>
      <c r="V11" s="5" t="s">
        <v>19</v>
      </c>
      <c r="W11" s="5" t="s">
        <v>19</v>
      </c>
      <c r="X11" s="5" t="s">
        <v>19</v>
      </c>
      <c r="Y11" s="5" t="s">
        <v>19</v>
      </c>
      <c r="Z11" s="5" t="s">
        <v>19</v>
      </c>
      <c r="AA11" s="5" t="s">
        <v>19</v>
      </c>
      <c r="AB11" s="5" t="s">
        <v>19</v>
      </c>
      <c r="AC11" s="5" t="s">
        <v>19</v>
      </c>
      <c r="AD11" s="5" t="s">
        <v>19</v>
      </c>
      <c r="AE11" s="5" t="s">
        <v>19</v>
      </c>
      <c r="AF11" s="5" t="s">
        <v>19</v>
      </c>
      <c r="AG11" s="5" t="s">
        <v>19</v>
      </c>
      <c r="AH11" s="5" t="s">
        <v>19</v>
      </c>
      <c r="AI11" s="5" t="s">
        <v>19</v>
      </c>
      <c r="AJ11" s="5" t="s">
        <v>19</v>
      </c>
      <c r="AK11" s="5" t="s">
        <v>19</v>
      </c>
      <c r="AL11" s="5" t="s">
        <v>19</v>
      </c>
      <c r="AM11" s="5" t="s">
        <v>19</v>
      </c>
      <c r="AN11" s="5" t="s">
        <v>19</v>
      </c>
      <c r="AO11" s="5" t="s">
        <v>19</v>
      </c>
      <c r="AP11" s="5" t="s">
        <v>19</v>
      </c>
      <c r="AQ11" s="5" t="s">
        <v>19</v>
      </c>
      <c r="AR11" s="5" t="s">
        <v>19</v>
      </c>
    </row>
    <row r="12" spans="1:44" x14ac:dyDescent="0.2">
      <c r="A12" s="28" t="s">
        <v>20</v>
      </c>
      <c r="B12" s="6"/>
      <c r="AA12" s="3"/>
      <c r="AB12" s="3"/>
    </row>
    <row r="13" spans="1:44" x14ac:dyDescent="0.2">
      <c r="A13" s="29" t="s">
        <v>21</v>
      </c>
      <c r="B13" s="6"/>
      <c r="AA13" s="5"/>
      <c r="AB13" s="5"/>
    </row>
    <row r="14" spans="1:44" ht="13.5" x14ac:dyDescent="0.15">
      <c r="A14" s="30" t="s">
        <v>22</v>
      </c>
      <c r="B14" s="7">
        <v>2385435</v>
      </c>
      <c r="C14" s="7">
        <v>2443230</v>
      </c>
      <c r="D14" s="7">
        <v>2523893</v>
      </c>
      <c r="E14" s="7">
        <v>2558563</v>
      </c>
      <c r="F14" s="7">
        <v>2528834</v>
      </c>
      <c r="G14" s="7">
        <v>2500845</v>
      </c>
      <c r="H14" s="7">
        <v>2515105</v>
      </c>
      <c r="I14" s="7">
        <v>2646870</v>
      </c>
      <c r="J14" s="7">
        <v>2995086</v>
      </c>
      <c r="K14" s="7">
        <v>2443230</v>
      </c>
      <c r="L14" s="7">
        <v>2523893</v>
      </c>
      <c r="M14" s="7">
        <v>2558563</v>
      </c>
      <c r="N14" s="7">
        <v>2528834</v>
      </c>
      <c r="O14" s="7">
        <v>2500845</v>
      </c>
      <c r="P14" s="7">
        <v>2515105</v>
      </c>
      <c r="Q14" s="7">
        <v>2646870</v>
      </c>
      <c r="R14" s="7">
        <v>2995086</v>
      </c>
      <c r="S14" s="7">
        <v>3017149</v>
      </c>
      <c r="T14" s="7">
        <v>3252963</v>
      </c>
      <c r="U14" s="7">
        <v>3289217</v>
      </c>
      <c r="V14" s="7">
        <v>3903818</v>
      </c>
      <c r="W14" s="7">
        <v>4503467</v>
      </c>
      <c r="X14" s="7">
        <v>5120105</v>
      </c>
      <c r="Y14" s="7">
        <v>5718786</v>
      </c>
      <c r="Z14" s="7">
        <v>5687357</v>
      </c>
      <c r="AA14" s="7">
        <v>5935180</v>
      </c>
      <c r="AB14" s="7">
        <v>6482526</v>
      </c>
      <c r="AC14" s="7">
        <v>6289743</v>
      </c>
      <c r="AD14" s="7">
        <v>6523403</v>
      </c>
      <c r="AE14" s="7">
        <v>6584938</v>
      </c>
      <c r="AF14" s="7">
        <v>6867740</v>
      </c>
      <c r="AG14" s="7">
        <v>6835004</v>
      </c>
      <c r="AH14" s="54">
        <v>6777970</v>
      </c>
      <c r="AI14" s="61">
        <v>7005263</v>
      </c>
      <c r="AJ14" s="61">
        <v>7610109</v>
      </c>
      <c r="AK14" s="61">
        <v>7531408</v>
      </c>
      <c r="AL14" s="61">
        <v>7757247</v>
      </c>
      <c r="AM14" s="61">
        <v>8278206</v>
      </c>
      <c r="AN14" s="61">
        <v>9340611</v>
      </c>
      <c r="AO14" s="61">
        <v>11293702</v>
      </c>
      <c r="AP14" s="61">
        <v>12138021</v>
      </c>
      <c r="AQ14" s="61">
        <v>12270527</v>
      </c>
      <c r="AR14" s="61">
        <v>12097966</v>
      </c>
    </row>
    <row r="15" spans="1:44" ht="13.5" x14ac:dyDescent="0.15">
      <c r="A15" s="30" t="s">
        <v>103</v>
      </c>
      <c r="B15" s="7"/>
      <c r="C15" s="7"/>
      <c r="D15" s="7"/>
      <c r="E15" s="7"/>
      <c r="F15" s="7"/>
      <c r="G15" s="7"/>
      <c r="H15" s="7"/>
      <c r="I15" s="7"/>
      <c r="J15" s="7"/>
      <c r="K15" s="7">
        <v>73576</v>
      </c>
      <c r="L15" s="7">
        <v>124818</v>
      </c>
      <c r="M15" s="7">
        <v>123974</v>
      </c>
      <c r="N15" s="7">
        <v>136725</v>
      </c>
      <c r="O15" s="7">
        <v>137296</v>
      </c>
      <c r="P15" s="7">
        <v>136623</v>
      </c>
      <c r="Q15" s="7">
        <v>136000</v>
      </c>
      <c r="R15" s="7">
        <v>135331</v>
      </c>
      <c r="S15" s="7">
        <v>134655</v>
      </c>
      <c r="T15" s="7">
        <v>143220</v>
      </c>
      <c r="U15" s="7">
        <v>91647</v>
      </c>
      <c r="V15" s="7">
        <v>91030</v>
      </c>
      <c r="W15" s="7">
        <v>90455</v>
      </c>
      <c r="X15" s="7">
        <v>90681</v>
      </c>
      <c r="Y15" s="7">
        <v>90169</v>
      </c>
      <c r="Z15" s="7">
        <v>99267</v>
      </c>
      <c r="AA15" s="61">
        <v>98978</v>
      </c>
      <c r="AB15" s="61">
        <v>98604</v>
      </c>
      <c r="AC15" s="61">
        <v>98040</v>
      </c>
      <c r="AD15" s="61">
        <v>97477</v>
      </c>
      <c r="AE15" s="61">
        <v>92621</v>
      </c>
      <c r="AF15" s="61">
        <v>92084</v>
      </c>
      <c r="AG15" s="61">
        <v>91548</v>
      </c>
      <c r="AH15" s="61">
        <v>105436</v>
      </c>
      <c r="AI15" s="61">
        <f>255268+129970</f>
        <v>385238</v>
      </c>
      <c r="AJ15" s="61">
        <f>230854+129338</f>
        <v>360192</v>
      </c>
      <c r="AK15" s="61">
        <f>206441+138176</f>
        <v>344617</v>
      </c>
      <c r="AL15" s="61">
        <f>238603+138264</f>
        <v>376867</v>
      </c>
      <c r="AM15" s="61">
        <v>444349</v>
      </c>
      <c r="AN15" s="61">
        <v>425701</v>
      </c>
      <c r="AO15" s="61">
        <v>401308</v>
      </c>
      <c r="AP15" s="61">
        <v>491238</v>
      </c>
      <c r="AQ15" s="61">
        <v>469744</v>
      </c>
      <c r="AR15" s="61">
        <v>499677</v>
      </c>
    </row>
    <row r="16" spans="1:44" ht="13.5" hidden="1" x14ac:dyDescent="0.15">
      <c r="A16" s="30" t="s">
        <v>74</v>
      </c>
      <c r="B16" s="7">
        <v>73962</v>
      </c>
      <c r="C16" s="7">
        <v>73576</v>
      </c>
      <c r="D16" s="7">
        <v>124818</v>
      </c>
      <c r="E16" s="7">
        <v>123974</v>
      </c>
      <c r="F16" s="7">
        <v>136725</v>
      </c>
      <c r="G16" s="7">
        <v>137296</v>
      </c>
      <c r="H16" s="7">
        <v>136623</v>
      </c>
      <c r="I16" s="7">
        <v>136000</v>
      </c>
      <c r="J16" s="7">
        <v>135331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54"/>
      <c r="AI16" s="61"/>
      <c r="AJ16" s="61"/>
      <c r="AK16" s="61"/>
      <c r="AL16" s="61"/>
      <c r="AM16" s="61">
        <v>0</v>
      </c>
      <c r="AN16" s="61"/>
      <c r="AO16" s="61"/>
      <c r="AP16" s="61"/>
      <c r="AQ16" s="61"/>
      <c r="AR16" s="61"/>
    </row>
    <row r="17" spans="1:44" ht="13.5" x14ac:dyDescent="0.15">
      <c r="A17" s="30" t="s">
        <v>23</v>
      </c>
      <c r="B17" s="7">
        <v>235378</v>
      </c>
      <c r="C17" s="7">
        <v>226787</v>
      </c>
      <c r="D17" s="7">
        <v>228898</v>
      </c>
      <c r="E17" s="7">
        <v>227380</v>
      </c>
      <c r="F17" s="7">
        <v>215265</v>
      </c>
      <c r="G17" s="7">
        <v>208775</v>
      </c>
      <c r="H17" s="7">
        <v>198952</v>
      </c>
      <c r="I17" s="7">
        <v>210699</v>
      </c>
      <c r="J17" s="7">
        <v>207822</v>
      </c>
      <c r="K17" s="7">
        <v>226787</v>
      </c>
      <c r="L17" s="7">
        <v>228898</v>
      </c>
      <c r="M17" s="7">
        <v>227380</v>
      </c>
      <c r="N17" s="7">
        <v>215265</v>
      </c>
      <c r="O17" s="7">
        <v>208775</v>
      </c>
      <c r="P17" s="7">
        <v>198952</v>
      </c>
      <c r="Q17" s="7">
        <v>210699</v>
      </c>
      <c r="R17" s="7">
        <v>207822</v>
      </c>
      <c r="S17" s="7">
        <v>206562</v>
      </c>
      <c r="T17" s="7">
        <v>202488</v>
      </c>
      <c r="U17" s="7">
        <v>232415</v>
      </c>
      <c r="V17" s="7">
        <v>224279</v>
      </c>
      <c r="W17" s="7">
        <v>216127</v>
      </c>
      <c r="X17" s="7">
        <v>218254</v>
      </c>
      <c r="Y17" s="7">
        <v>225109</v>
      </c>
      <c r="Z17" s="7">
        <v>248581</v>
      </c>
      <c r="AA17" s="7">
        <v>243195</v>
      </c>
      <c r="AB17" s="7">
        <v>234976</v>
      </c>
      <c r="AC17" s="7">
        <v>228072</v>
      </c>
      <c r="AD17" s="7">
        <v>219944</v>
      </c>
      <c r="AE17" s="7">
        <v>208466</v>
      </c>
      <c r="AF17" s="7">
        <v>159491</v>
      </c>
      <c r="AG17" s="7">
        <v>144444</v>
      </c>
      <c r="AH17" s="54">
        <v>122854</v>
      </c>
      <c r="AI17" s="61">
        <v>115285</v>
      </c>
      <c r="AJ17" s="61">
        <v>110295</v>
      </c>
      <c r="AK17" s="61">
        <v>101827</v>
      </c>
      <c r="AL17" s="61">
        <v>96943</v>
      </c>
      <c r="AM17" s="61">
        <v>91170</v>
      </c>
      <c r="AN17" s="61">
        <v>88763</v>
      </c>
      <c r="AO17" s="61">
        <v>89785</v>
      </c>
      <c r="AP17" s="61">
        <v>81953</v>
      </c>
      <c r="AQ17" s="61">
        <v>80342</v>
      </c>
      <c r="AR17" s="61">
        <v>74918</v>
      </c>
    </row>
    <row r="18" spans="1:44" ht="13.5" x14ac:dyDescent="0.15">
      <c r="A18" s="30" t="s">
        <v>24</v>
      </c>
      <c r="B18" s="7">
        <v>21636</v>
      </c>
      <c r="C18" s="7">
        <v>22190</v>
      </c>
      <c r="D18" s="7">
        <v>23189</v>
      </c>
      <c r="E18" s="7">
        <v>23758</v>
      </c>
      <c r="F18" s="7">
        <v>29200</v>
      </c>
      <c r="G18" s="7">
        <v>29997</v>
      </c>
      <c r="H18" s="7">
        <v>30820</v>
      </c>
      <c r="I18" s="7">
        <v>31433</v>
      </c>
      <c r="J18" s="7">
        <v>57631</v>
      </c>
      <c r="K18" s="7">
        <v>22190</v>
      </c>
      <c r="L18" s="7">
        <v>23189</v>
      </c>
      <c r="M18" s="7">
        <v>23758</v>
      </c>
      <c r="N18" s="7">
        <v>29200</v>
      </c>
      <c r="O18" s="7">
        <v>29997</v>
      </c>
      <c r="P18" s="7">
        <v>30820</v>
      </c>
      <c r="Q18" s="7">
        <v>31433</v>
      </c>
      <c r="R18" s="7">
        <v>57631</v>
      </c>
      <c r="S18" s="7">
        <v>57520</v>
      </c>
      <c r="T18" s="7">
        <v>160744</v>
      </c>
      <c r="U18" s="7">
        <v>161605</v>
      </c>
      <c r="V18" s="7">
        <v>181331</v>
      </c>
      <c r="W18" s="7">
        <v>172566</v>
      </c>
      <c r="X18" s="7">
        <v>228580</v>
      </c>
      <c r="Y18" s="7">
        <v>247980</v>
      </c>
      <c r="Z18" s="7">
        <v>240136</v>
      </c>
      <c r="AA18" s="7">
        <v>236405</v>
      </c>
      <c r="AB18" s="7">
        <v>737111</v>
      </c>
      <c r="AC18" s="7">
        <v>740931</v>
      </c>
      <c r="AD18" s="7">
        <v>758241</v>
      </c>
      <c r="AE18" s="7">
        <v>786799</v>
      </c>
      <c r="AF18" s="7">
        <v>879593</v>
      </c>
      <c r="AG18" s="7">
        <v>943228</v>
      </c>
      <c r="AH18" s="54">
        <v>1135442</v>
      </c>
      <c r="AI18" s="61">
        <v>1114668</v>
      </c>
      <c r="AJ18" s="61">
        <v>1131478</v>
      </c>
      <c r="AK18" s="61">
        <v>1124819</v>
      </c>
      <c r="AL18" s="61">
        <v>1139317</v>
      </c>
      <c r="AM18" s="61">
        <v>1138235</v>
      </c>
      <c r="AN18" s="61">
        <v>1132823</v>
      </c>
      <c r="AO18" s="61">
        <v>1209846</v>
      </c>
      <c r="AP18" s="61">
        <v>1440976</v>
      </c>
      <c r="AQ18" s="61">
        <v>1434296</v>
      </c>
      <c r="AR18" s="61">
        <v>1590487</v>
      </c>
    </row>
    <row r="19" spans="1:44" ht="13.5" x14ac:dyDescent="0.15">
      <c r="A19" s="30" t="s">
        <v>25</v>
      </c>
      <c r="B19" s="8" t="s">
        <v>26</v>
      </c>
      <c r="C19" s="8" t="s">
        <v>26</v>
      </c>
      <c r="D19" s="8" t="s">
        <v>26</v>
      </c>
      <c r="E19" s="8" t="s">
        <v>26</v>
      </c>
      <c r="F19" s="8" t="s">
        <v>26</v>
      </c>
      <c r="G19" s="8" t="s">
        <v>26</v>
      </c>
      <c r="H19" s="8" t="s">
        <v>26</v>
      </c>
      <c r="I19" s="8" t="s">
        <v>26</v>
      </c>
      <c r="J19" s="8" t="s">
        <v>26</v>
      </c>
      <c r="K19" s="8" t="s">
        <v>26</v>
      </c>
      <c r="L19" s="8" t="s">
        <v>26</v>
      </c>
      <c r="M19" s="8" t="s">
        <v>26</v>
      </c>
      <c r="N19" s="8" t="s">
        <v>26</v>
      </c>
      <c r="O19" s="8" t="s">
        <v>26</v>
      </c>
      <c r="P19" s="8" t="s">
        <v>26</v>
      </c>
      <c r="Q19" s="8" t="s">
        <v>26</v>
      </c>
      <c r="R19" s="8" t="s">
        <v>26</v>
      </c>
      <c r="S19" s="8" t="s">
        <v>26</v>
      </c>
      <c r="T19" s="8">
        <v>14594</v>
      </c>
      <c r="U19" s="8">
        <v>16908</v>
      </c>
      <c r="V19" s="8">
        <v>17646</v>
      </c>
      <c r="W19" s="8">
        <v>20154</v>
      </c>
      <c r="X19" s="8">
        <v>19685</v>
      </c>
      <c r="Y19" s="8">
        <v>15203</v>
      </c>
      <c r="Z19" s="8">
        <v>14359</v>
      </c>
      <c r="AA19" s="8">
        <v>14431</v>
      </c>
      <c r="AB19" s="8">
        <v>14588</v>
      </c>
      <c r="AC19" s="8">
        <v>15016</v>
      </c>
      <c r="AD19" s="8">
        <v>31681</v>
      </c>
      <c r="AE19" s="8">
        <v>27261</v>
      </c>
      <c r="AF19" s="8">
        <v>19645</v>
      </c>
      <c r="AG19" s="8">
        <v>17932</v>
      </c>
      <c r="AH19" s="53">
        <v>15687</v>
      </c>
      <c r="AI19" s="62">
        <v>15914</v>
      </c>
      <c r="AJ19" s="62">
        <v>16631</v>
      </c>
      <c r="AK19" s="62">
        <v>31918</v>
      </c>
      <c r="AL19" s="62">
        <v>27117</v>
      </c>
      <c r="AM19" s="62">
        <v>26497</v>
      </c>
      <c r="AN19" s="62">
        <v>57886</v>
      </c>
      <c r="AO19" s="62">
        <v>27707</v>
      </c>
      <c r="AP19" s="62">
        <v>31521</v>
      </c>
      <c r="AQ19" s="62">
        <v>29650</v>
      </c>
      <c r="AR19" s="62">
        <v>28232</v>
      </c>
    </row>
    <row r="20" spans="1:44" ht="13.5" x14ac:dyDescent="0.15">
      <c r="A20" s="30" t="s">
        <v>27</v>
      </c>
      <c r="B20" s="7">
        <v>43380</v>
      </c>
      <c r="C20" s="7">
        <v>43461</v>
      </c>
      <c r="D20" s="7">
        <v>43802</v>
      </c>
      <c r="E20" s="7">
        <v>43889</v>
      </c>
      <c r="F20" s="7">
        <v>43890</v>
      </c>
      <c r="G20" s="7">
        <v>43974</v>
      </c>
      <c r="H20" s="7">
        <v>44161</v>
      </c>
      <c r="I20" s="7">
        <v>44275</v>
      </c>
      <c r="J20" s="7">
        <v>44383</v>
      </c>
      <c r="K20" s="7">
        <v>43461</v>
      </c>
      <c r="L20" s="7">
        <v>43802</v>
      </c>
      <c r="M20" s="7">
        <v>43889</v>
      </c>
      <c r="N20" s="7">
        <v>43890</v>
      </c>
      <c r="O20" s="7">
        <v>43974</v>
      </c>
      <c r="P20" s="7">
        <v>44161</v>
      </c>
      <c r="Q20" s="7">
        <v>44275</v>
      </c>
      <c r="R20" s="7">
        <v>44383</v>
      </c>
      <c r="S20" s="7">
        <v>44529</v>
      </c>
      <c r="T20" s="7">
        <v>44701</v>
      </c>
      <c r="U20" s="7">
        <v>44908</v>
      </c>
      <c r="V20" s="7">
        <v>44942</v>
      </c>
      <c r="W20" s="7">
        <v>45143</v>
      </c>
      <c r="X20" s="7">
        <v>45432</v>
      </c>
      <c r="Y20" s="7">
        <v>45649</v>
      </c>
      <c r="Z20" s="7">
        <v>45981</v>
      </c>
      <c r="AA20" s="7">
        <v>46179</v>
      </c>
      <c r="AB20" s="7">
        <v>46538</v>
      </c>
      <c r="AC20" s="7">
        <v>42027</v>
      </c>
      <c r="AD20" s="7">
        <v>44875</v>
      </c>
      <c r="AE20" s="7">
        <v>44300</v>
      </c>
      <c r="AF20" s="7">
        <v>45612</v>
      </c>
      <c r="AG20" s="7">
        <v>45809</v>
      </c>
      <c r="AH20" s="54">
        <v>45426</v>
      </c>
      <c r="AI20" s="61">
        <v>46102</v>
      </c>
      <c r="AJ20" s="61">
        <v>46326</v>
      </c>
      <c r="AK20" s="61">
        <v>46647</v>
      </c>
      <c r="AL20" s="61">
        <v>62975</v>
      </c>
      <c r="AM20" s="61">
        <v>28271</v>
      </c>
      <c r="AN20" s="61">
        <v>26994</v>
      </c>
      <c r="AO20" s="61">
        <v>25172</v>
      </c>
      <c r="AP20" s="61">
        <v>24900</v>
      </c>
      <c r="AQ20" s="61">
        <v>24801</v>
      </c>
      <c r="AR20" s="61">
        <v>36967</v>
      </c>
    </row>
    <row r="21" spans="1:44" ht="22.5" x14ac:dyDescent="0.15">
      <c r="A21" s="30" t="s">
        <v>93</v>
      </c>
      <c r="B21" s="7"/>
      <c r="C21" s="7"/>
      <c r="D21" s="7"/>
      <c r="E21" s="7"/>
      <c r="F21" s="7"/>
      <c r="G21" s="7"/>
      <c r="H21" s="7"/>
      <c r="I21" s="7"/>
      <c r="J21" s="7"/>
      <c r="K21" s="8" t="s">
        <v>26</v>
      </c>
      <c r="L21" s="8" t="s">
        <v>26</v>
      </c>
      <c r="M21" s="8" t="s">
        <v>26</v>
      </c>
      <c r="N21" s="8" t="s">
        <v>26</v>
      </c>
      <c r="O21" s="8" t="s">
        <v>26</v>
      </c>
      <c r="P21" s="8" t="s">
        <v>26</v>
      </c>
      <c r="Q21" s="8" t="s">
        <v>26</v>
      </c>
      <c r="R21" s="8" t="s">
        <v>26</v>
      </c>
      <c r="S21" s="8" t="s">
        <v>26</v>
      </c>
      <c r="T21" s="8" t="s">
        <v>26</v>
      </c>
      <c r="U21" s="8" t="s">
        <v>26</v>
      </c>
      <c r="V21" s="8" t="s">
        <v>26</v>
      </c>
      <c r="W21" s="8" t="s">
        <v>26</v>
      </c>
      <c r="X21" s="8" t="s">
        <v>26</v>
      </c>
      <c r="Y21" s="8" t="s">
        <v>26</v>
      </c>
      <c r="Z21" s="8" t="s">
        <v>26</v>
      </c>
      <c r="AA21" s="8" t="s">
        <v>26</v>
      </c>
      <c r="AB21" s="8" t="s">
        <v>26</v>
      </c>
      <c r="AC21" s="8" t="s">
        <v>26</v>
      </c>
      <c r="AD21" s="8" t="s">
        <v>26</v>
      </c>
      <c r="AE21" s="8">
        <v>25381</v>
      </c>
      <c r="AF21" s="7">
        <v>36788</v>
      </c>
      <c r="AG21" s="7">
        <v>43645</v>
      </c>
      <c r="AH21" s="54">
        <v>55472</v>
      </c>
      <c r="AI21" s="61">
        <v>56514</v>
      </c>
      <c r="AJ21" s="61">
        <v>55591</v>
      </c>
      <c r="AK21" s="61">
        <v>54096</v>
      </c>
      <c r="AL21" s="61">
        <v>90067</v>
      </c>
      <c r="AM21" s="61">
        <v>88889</v>
      </c>
      <c r="AN21" s="61">
        <v>129399</v>
      </c>
      <c r="AO21" s="61">
        <v>120274</v>
      </c>
      <c r="AP21" s="61">
        <v>156367</v>
      </c>
      <c r="AQ21" s="61">
        <v>147751</v>
      </c>
      <c r="AR21" s="61">
        <v>168737</v>
      </c>
    </row>
    <row r="22" spans="1:44" ht="13.5" x14ac:dyDescent="0.15">
      <c r="A22" s="30" t="s">
        <v>119</v>
      </c>
      <c r="B22" s="7"/>
      <c r="C22" s="7"/>
      <c r="D22" s="7"/>
      <c r="E22" s="7"/>
      <c r="F22" s="7"/>
      <c r="G22" s="7"/>
      <c r="H22" s="7"/>
      <c r="I22" s="7"/>
      <c r="J22" s="7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7"/>
      <c r="AG22" s="7"/>
      <c r="AH22" s="54"/>
      <c r="AI22" s="61"/>
      <c r="AJ22" s="61"/>
      <c r="AK22" s="61"/>
      <c r="AL22" s="61"/>
      <c r="AM22" s="61"/>
      <c r="AN22" s="61"/>
      <c r="AO22" s="61">
        <v>1557799</v>
      </c>
      <c r="AP22" s="61">
        <v>1638721</v>
      </c>
      <c r="AQ22" s="61">
        <v>2268152</v>
      </c>
      <c r="AR22" s="61">
        <v>3417704</v>
      </c>
    </row>
    <row r="23" spans="1:44" ht="13.5" x14ac:dyDescent="0.15">
      <c r="A23" s="30" t="s">
        <v>28</v>
      </c>
      <c r="B23" s="8" t="s">
        <v>26</v>
      </c>
      <c r="C23" s="8" t="s">
        <v>26</v>
      </c>
      <c r="D23" s="8" t="s">
        <v>26</v>
      </c>
      <c r="E23" s="8" t="s">
        <v>26</v>
      </c>
      <c r="F23" s="8" t="s">
        <v>26</v>
      </c>
      <c r="G23" s="8" t="s">
        <v>26</v>
      </c>
      <c r="H23" s="8" t="s">
        <v>26</v>
      </c>
      <c r="I23" s="8" t="s">
        <v>26</v>
      </c>
      <c r="J23" s="8" t="s">
        <v>26</v>
      </c>
      <c r="K23" s="8" t="s">
        <v>26</v>
      </c>
      <c r="L23" s="8" t="s">
        <v>26</v>
      </c>
      <c r="M23" s="8" t="s">
        <v>26</v>
      </c>
      <c r="N23" s="8" t="s">
        <v>26</v>
      </c>
      <c r="O23" s="8" t="s">
        <v>26</v>
      </c>
      <c r="P23" s="8" t="s">
        <v>26</v>
      </c>
      <c r="Q23" s="8" t="s">
        <v>26</v>
      </c>
      <c r="R23" s="8" t="s">
        <v>26</v>
      </c>
      <c r="S23" s="8" t="s">
        <v>26</v>
      </c>
      <c r="T23" s="8" t="s">
        <v>26</v>
      </c>
      <c r="U23" s="8">
        <v>25455</v>
      </c>
      <c r="V23" s="8">
        <v>30173</v>
      </c>
      <c r="W23" s="8">
        <v>28273</v>
      </c>
      <c r="X23" s="8">
        <v>24551</v>
      </c>
      <c r="Y23" s="8">
        <v>27931</v>
      </c>
      <c r="Z23" s="8">
        <v>32894</v>
      </c>
      <c r="AA23" s="8">
        <v>33205</v>
      </c>
      <c r="AB23" s="8" t="s">
        <v>26</v>
      </c>
      <c r="AC23" s="8" t="s">
        <v>26</v>
      </c>
      <c r="AD23" s="8" t="s">
        <v>26</v>
      </c>
      <c r="AE23" s="8">
        <v>60140</v>
      </c>
      <c r="AF23" s="8">
        <v>14611</v>
      </c>
      <c r="AG23" s="8">
        <v>4970</v>
      </c>
      <c r="AH23" s="53">
        <v>5266</v>
      </c>
      <c r="AI23" s="62">
        <v>5708</v>
      </c>
      <c r="AJ23" s="62">
        <v>2225</v>
      </c>
      <c r="AK23" s="62">
        <v>1253</v>
      </c>
      <c r="AL23" s="62">
        <v>1872</v>
      </c>
      <c r="AM23" s="53">
        <v>0</v>
      </c>
      <c r="AN23" s="53">
        <v>0</v>
      </c>
      <c r="AO23" s="53">
        <v>2079</v>
      </c>
      <c r="AP23" s="53">
        <v>29046</v>
      </c>
      <c r="AQ23" s="53">
        <v>18089</v>
      </c>
      <c r="AR23" s="53">
        <v>28184</v>
      </c>
    </row>
    <row r="24" spans="1:44" ht="13.5" x14ac:dyDescent="0.15">
      <c r="A24" s="30" t="s">
        <v>80</v>
      </c>
      <c r="B24" s="8"/>
      <c r="C24" s="8"/>
      <c r="D24" s="8"/>
      <c r="E24" s="8"/>
      <c r="F24" s="8"/>
      <c r="G24" s="8"/>
      <c r="H24" s="8"/>
      <c r="I24" s="8"/>
      <c r="J24" s="8"/>
      <c r="K24" s="8" t="s">
        <v>26</v>
      </c>
      <c r="L24" s="8" t="s">
        <v>26</v>
      </c>
      <c r="M24" s="8" t="s">
        <v>26</v>
      </c>
      <c r="N24" s="8" t="s">
        <v>26</v>
      </c>
      <c r="O24" s="8" t="s">
        <v>26</v>
      </c>
      <c r="P24" s="8" t="s">
        <v>26</v>
      </c>
      <c r="Q24" s="8" t="s">
        <v>26</v>
      </c>
      <c r="R24" s="8" t="s">
        <v>26</v>
      </c>
      <c r="S24" s="8" t="s">
        <v>26</v>
      </c>
      <c r="T24" s="8" t="s">
        <v>26</v>
      </c>
      <c r="U24" s="8" t="s">
        <v>26</v>
      </c>
      <c r="V24" s="8" t="s">
        <v>26</v>
      </c>
      <c r="W24" s="8" t="s">
        <v>26</v>
      </c>
      <c r="X24" s="8" t="s">
        <v>26</v>
      </c>
      <c r="Y24" s="8" t="s">
        <v>26</v>
      </c>
      <c r="Z24" s="8" t="s">
        <v>26</v>
      </c>
      <c r="AA24" s="8" t="s">
        <v>26</v>
      </c>
      <c r="AB24" s="8">
        <v>4120</v>
      </c>
      <c r="AC24" s="8">
        <v>10448</v>
      </c>
      <c r="AD24" s="8">
        <v>17598</v>
      </c>
      <c r="AE24" s="8" t="s">
        <v>78</v>
      </c>
      <c r="AF24" s="8" t="s">
        <v>78</v>
      </c>
      <c r="AG24" s="8" t="s">
        <v>78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/>
      <c r="AR24" s="53"/>
    </row>
    <row r="25" spans="1:44" ht="13.5" x14ac:dyDescent="0.15">
      <c r="A25" s="30" t="s">
        <v>36</v>
      </c>
      <c r="B25" s="8" t="s">
        <v>26</v>
      </c>
      <c r="C25" s="8" t="s">
        <v>26</v>
      </c>
      <c r="D25" s="8" t="s">
        <v>26</v>
      </c>
      <c r="E25" s="8" t="s">
        <v>26</v>
      </c>
      <c r="F25" s="8" t="s">
        <v>26</v>
      </c>
      <c r="G25" s="8" t="s">
        <v>26</v>
      </c>
      <c r="H25" s="8" t="s">
        <v>26</v>
      </c>
      <c r="I25" s="8" t="s">
        <v>26</v>
      </c>
      <c r="J25" s="8" t="s">
        <v>26</v>
      </c>
      <c r="K25" s="8" t="s">
        <v>26</v>
      </c>
      <c r="L25" s="8" t="s">
        <v>26</v>
      </c>
      <c r="M25" s="8" t="s">
        <v>26</v>
      </c>
      <c r="N25" s="8" t="s">
        <v>26</v>
      </c>
      <c r="O25" s="8" t="s">
        <v>26</v>
      </c>
      <c r="P25" s="8" t="s">
        <v>26</v>
      </c>
      <c r="Q25" s="8" t="s">
        <v>26</v>
      </c>
      <c r="R25" s="8" t="s">
        <v>26</v>
      </c>
      <c r="S25" s="8" t="s">
        <v>26</v>
      </c>
      <c r="T25" s="8" t="s">
        <v>26</v>
      </c>
      <c r="U25" s="8" t="s">
        <v>26</v>
      </c>
      <c r="V25" s="8" t="s">
        <v>26</v>
      </c>
      <c r="W25" s="8" t="s">
        <v>26</v>
      </c>
      <c r="X25" s="8" t="s">
        <v>26</v>
      </c>
      <c r="Y25" s="8">
        <v>21359</v>
      </c>
      <c r="Z25" s="8">
        <v>20080</v>
      </c>
      <c r="AA25" s="8">
        <v>18278</v>
      </c>
      <c r="AB25" s="8">
        <v>12788</v>
      </c>
      <c r="AC25" s="8">
        <v>13228</v>
      </c>
      <c r="AD25" s="8">
        <v>13438</v>
      </c>
      <c r="AE25" s="8">
        <v>13826</v>
      </c>
      <c r="AF25" s="8">
        <v>8528</v>
      </c>
      <c r="AG25" s="8">
        <v>8468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110017</v>
      </c>
      <c r="AP25" s="53">
        <v>114811</v>
      </c>
      <c r="AQ25" s="53">
        <v>114258</v>
      </c>
      <c r="AR25" s="53">
        <v>116158</v>
      </c>
    </row>
    <row r="26" spans="1:44" ht="13.5" x14ac:dyDescent="0.15">
      <c r="A26" s="30" t="s">
        <v>29</v>
      </c>
      <c r="B26" s="9">
        <v>43382</v>
      </c>
      <c r="C26" s="9">
        <v>41065</v>
      </c>
      <c r="D26" s="9">
        <v>37926</v>
      </c>
      <c r="E26" s="9">
        <v>36969</v>
      </c>
      <c r="F26" s="9">
        <v>6237</v>
      </c>
      <c r="G26" s="9">
        <v>7666</v>
      </c>
      <c r="H26" s="9">
        <v>7228</v>
      </c>
      <c r="I26" s="9">
        <v>9918</v>
      </c>
      <c r="J26" s="9">
        <v>30867</v>
      </c>
      <c r="K26" s="9">
        <v>41065</v>
      </c>
      <c r="L26" s="9">
        <v>37926</v>
      </c>
      <c r="M26" s="9">
        <v>36969</v>
      </c>
      <c r="N26" s="9">
        <v>6237</v>
      </c>
      <c r="O26" s="9">
        <v>7666</v>
      </c>
      <c r="P26" s="9">
        <v>7228</v>
      </c>
      <c r="Q26" s="9">
        <v>9918</v>
      </c>
      <c r="R26" s="9">
        <v>30867</v>
      </c>
      <c r="S26" s="9">
        <v>28582</v>
      </c>
      <c r="T26" s="9">
        <v>12957</v>
      </c>
      <c r="U26" s="9">
        <v>28109</v>
      </c>
      <c r="V26" s="9">
        <v>32078</v>
      </c>
      <c r="W26" s="9">
        <v>31433</v>
      </c>
      <c r="X26" s="9">
        <v>31723</v>
      </c>
      <c r="Y26" s="9">
        <v>44634</v>
      </c>
      <c r="Z26" s="9">
        <v>42870</v>
      </c>
      <c r="AA26" s="9">
        <v>34034</v>
      </c>
      <c r="AB26" s="9">
        <v>31374</v>
      </c>
      <c r="AC26" s="9">
        <v>33359</v>
      </c>
      <c r="AD26" s="9">
        <v>42810</v>
      </c>
      <c r="AE26" s="9">
        <v>10282</v>
      </c>
      <c r="AF26" s="9">
        <v>8736</v>
      </c>
      <c r="AG26" s="9">
        <v>11484</v>
      </c>
      <c r="AH26" s="55">
        <v>11176</v>
      </c>
      <c r="AI26" s="63">
        <v>7325</v>
      </c>
      <c r="AJ26" s="63">
        <v>6901</v>
      </c>
      <c r="AK26" s="63">
        <v>21809</v>
      </c>
      <c r="AL26" s="63">
        <v>11574</v>
      </c>
      <c r="AM26" s="63">
        <v>11007</v>
      </c>
      <c r="AN26" s="63">
        <v>2638</v>
      </c>
      <c r="AO26" s="63">
        <v>2022</v>
      </c>
      <c r="AP26" s="63">
        <v>1666</v>
      </c>
      <c r="AQ26" s="63">
        <v>1517</v>
      </c>
      <c r="AR26" s="63">
        <v>1539</v>
      </c>
    </row>
    <row r="27" spans="1:44" ht="13.5" x14ac:dyDescent="0.15">
      <c r="A27" s="31" t="s">
        <v>30</v>
      </c>
      <c r="B27" s="10">
        <v>2803173</v>
      </c>
      <c r="C27" s="10">
        <v>2850309</v>
      </c>
      <c r="D27" s="10">
        <v>2982526</v>
      </c>
      <c r="E27" s="10">
        <v>3014533</v>
      </c>
      <c r="F27" s="10">
        <v>2960151</v>
      </c>
      <c r="G27" s="10">
        <v>2928553</v>
      </c>
      <c r="H27" s="10">
        <v>2932889</v>
      </c>
      <c r="I27" s="10">
        <v>3079195</v>
      </c>
      <c r="J27" s="10">
        <v>3471120</v>
      </c>
      <c r="K27" s="75">
        <f t="shared" ref="K27:N27" si="0">SUM(K14:K26)</f>
        <v>2850309</v>
      </c>
      <c r="L27" s="75">
        <f t="shared" si="0"/>
        <v>2982526</v>
      </c>
      <c r="M27" s="75">
        <f t="shared" si="0"/>
        <v>3014533</v>
      </c>
      <c r="N27" s="75">
        <f t="shared" si="0"/>
        <v>2960151</v>
      </c>
      <c r="O27" s="10">
        <f>SUM(O14:O26)</f>
        <v>2928553</v>
      </c>
      <c r="P27" s="10">
        <f>SUM(P14:P26)</f>
        <v>2932889</v>
      </c>
      <c r="Q27" s="10">
        <f>SUM(Q14:Q26)</f>
        <v>3079195</v>
      </c>
      <c r="R27" s="10">
        <f>SUM(R14:R26)</f>
        <v>3471120</v>
      </c>
      <c r="S27" s="10">
        <v>3488997</v>
      </c>
      <c r="T27" s="10">
        <v>3831667</v>
      </c>
      <c r="U27" s="10">
        <v>3890264</v>
      </c>
      <c r="V27" s="10">
        <v>4525297</v>
      </c>
      <c r="W27" s="10">
        <v>5107618</v>
      </c>
      <c r="X27" s="10">
        <v>5779011</v>
      </c>
      <c r="Y27" s="10">
        <v>6436820</v>
      </c>
      <c r="Z27" s="10">
        <v>6431525</v>
      </c>
      <c r="AA27" s="10">
        <v>6659885</v>
      </c>
      <c r="AB27" s="10">
        <v>7662625</v>
      </c>
      <c r="AC27" s="10">
        <v>7470864</v>
      </c>
      <c r="AD27" s="10">
        <v>7749467</v>
      </c>
      <c r="AE27" s="10">
        <v>7854014</v>
      </c>
      <c r="AF27" s="10">
        <v>8132828</v>
      </c>
      <c r="AG27" s="10">
        <v>8146532</v>
      </c>
      <c r="AH27" s="10">
        <v>8274729</v>
      </c>
      <c r="AI27" s="64">
        <v>8752017</v>
      </c>
      <c r="AJ27" s="64">
        <v>9339748</v>
      </c>
      <c r="AK27" s="64">
        <v>9258394</v>
      </c>
      <c r="AL27" s="64">
        <v>9563979</v>
      </c>
      <c r="AM27" s="64">
        <v>10106624</v>
      </c>
      <c r="AN27" s="64">
        <f>SUM(AN14:AN26)</f>
        <v>11204815</v>
      </c>
      <c r="AO27" s="64">
        <f>SUM(AO14:AO26)</f>
        <v>14839711</v>
      </c>
      <c r="AP27" s="64">
        <f>SUM(AP14:AP26)</f>
        <v>16149220</v>
      </c>
      <c r="AQ27" s="64">
        <f>SUM(AQ14:AQ26)</f>
        <v>16859127</v>
      </c>
      <c r="AR27" s="64">
        <f>SUM(AR14:AR26)</f>
        <v>18060569</v>
      </c>
    </row>
    <row r="28" spans="1:44" ht="13.5" x14ac:dyDescent="0.15">
      <c r="A28" s="32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3.5" x14ac:dyDescent="0.15">
      <c r="A29" s="30" t="s">
        <v>32</v>
      </c>
      <c r="B29" s="7">
        <v>295728</v>
      </c>
      <c r="C29" s="7">
        <v>284653</v>
      </c>
      <c r="D29" s="7">
        <v>308328</v>
      </c>
      <c r="E29" s="7">
        <v>289954</v>
      </c>
      <c r="F29" s="7">
        <v>286251</v>
      </c>
      <c r="G29" s="7">
        <v>294375</v>
      </c>
      <c r="H29" s="7">
        <v>319089</v>
      </c>
      <c r="I29" s="7">
        <v>315364</v>
      </c>
      <c r="J29" s="7">
        <v>316041</v>
      </c>
      <c r="K29" s="7">
        <v>284653</v>
      </c>
      <c r="L29" s="7">
        <v>308328</v>
      </c>
      <c r="M29" s="7">
        <v>289954</v>
      </c>
      <c r="N29" s="7">
        <v>286251</v>
      </c>
      <c r="O29" s="7">
        <v>294375</v>
      </c>
      <c r="P29" s="7">
        <v>319089</v>
      </c>
      <c r="Q29" s="7">
        <v>315364</v>
      </c>
      <c r="R29" s="7">
        <v>316041</v>
      </c>
      <c r="S29" s="7">
        <v>340889</v>
      </c>
      <c r="T29" s="7">
        <v>365332</v>
      </c>
      <c r="U29" s="7">
        <v>398987</v>
      </c>
      <c r="V29" s="7">
        <v>387326</v>
      </c>
      <c r="W29" s="7">
        <v>386180</v>
      </c>
      <c r="X29" s="7">
        <v>404265</v>
      </c>
      <c r="Y29" s="7">
        <v>459299</v>
      </c>
      <c r="Z29" s="7">
        <v>464216</v>
      </c>
      <c r="AA29" s="7">
        <v>503801</v>
      </c>
      <c r="AB29" s="7">
        <v>577179</v>
      </c>
      <c r="AC29" s="7">
        <v>625283</v>
      </c>
      <c r="AD29" s="7">
        <v>622679</v>
      </c>
      <c r="AE29" s="7">
        <v>699820</v>
      </c>
      <c r="AF29" s="7">
        <v>697021</v>
      </c>
      <c r="AG29" s="7">
        <v>697964</v>
      </c>
      <c r="AH29" s="7">
        <v>593009</v>
      </c>
      <c r="AI29" s="61">
        <v>661633</v>
      </c>
      <c r="AJ29" s="61">
        <v>647154</v>
      </c>
      <c r="AK29" s="61">
        <v>645821</v>
      </c>
      <c r="AL29" s="61">
        <v>628885</v>
      </c>
      <c r="AM29" s="61">
        <v>616688</v>
      </c>
      <c r="AN29" s="61">
        <v>669202</v>
      </c>
      <c r="AO29" s="61">
        <v>647625</v>
      </c>
      <c r="AP29" s="61">
        <v>798776</v>
      </c>
      <c r="AQ29" s="61">
        <v>889832</v>
      </c>
      <c r="AR29" s="61">
        <v>973004</v>
      </c>
    </row>
    <row r="30" spans="1:44" ht="22.5" x14ac:dyDescent="0.15">
      <c r="A30" s="33" t="s">
        <v>33</v>
      </c>
      <c r="B30" s="7">
        <v>46986</v>
      </c>
      <c r="C30" s="7">
        <v>51061</v>
      </c>
      <c r="D30" s="7">
        <v>57231</v>
      </c>
      <c r="E30" s="7">
        <v>48383</v>
      </c>
      <c r="F30" s="7">
        <v>43945</v>
      </c>
      <c r="G30" s="7">
        <v>43181</v>
      </c>
      <c r="H30" s="7">
        <v>42261</v>
      </c>
      <c r="I30" s="7">
        <v>43736</v>
      </c>
      <c r="J30" s="7">
        <v>40628</v>
      </c>
      <c r="K30" s="7">
        <v>51061</v>
      </c>
      <c r="L30" s="7">
        <v>57231</v>
      </c>
      <c r="M30" s="7">
        <v>48383</v>
      </c>
      <c r="N30" s="7">
        <v>43945</v>
      </c>
      <c r="O30" s="7">
        <v>43181</v>
      </c>
      <c r="P30" s="7">
        <v>42261</v>
      </c>
      <c r="Q30" s="7">
        <v>43736</v>
      </c>
      <c r="R30" s="7">
        <v>40628</v>
      </c>
      <c r="S30" s="7">
        <v>38969</v>
      </c>
      <c r="T30" s="7">
        <v>37507</v>
      </c>
      <c r="U30" s="7">
        <v>47518</v>
      </c>
      <c r="V30" s="7">
        <v>40184</v>
      </c>
      <c r="W30" s="7">
        <v>79320</v>
      </c>
      <c r="X30" s="7">
        <v>51493</v>
      </c>
      <c r="Y30" s="7">
        <v>35878</v>
      </c>
      <c r="Z30" s="7">
        <v>27649</v>
      </c>
      <c r="AA30" s="7">
        <v>57889</v>
      </c>
      <c r="AB30" s="7">
        <v>53061</v>
      </c>
      <c r="AC30" s="7">
        <v>37545</v>
      </c>
      <c r="AD30" s="7">
        <v>34371</v>
      </c>
      <c r="AE30" s="7">
        <v>56881</v>
      </c>
      <c r="AF30" s="7">
        <v>46754</v>
      </c>
      <c r="AG30" s="7">
        <v>40255</v>
      </c>
      <c r="AH30" s="7">
        <v>28161</v>
      </c>
      <c r="AI30" s="61">
        <v>56614</v>
      </c>
      <c r="AJ30" s="61">
        <v>51647</v>
      </c>
      <c r="AK30" s="61">
        <v>42869</v>
      </c>
      <c r="AL30" s="61">
        <v>34256</v>
      </c>
      <c r="AM30" s="61">
        <v>79509</v>
      </c>
      <c r="AN30" s="61">
        <v>53310</v>
      </c>
      <c r="AO30" s="61">
        <v>38804</v>
      </c>
      <c r="AP30" s="61">
        <v>48176</v>
      </c>
      <c r="AQ30" s="61">
        <v>73331</v>
      </c>
      <c r="AR30" s="61">
        <v>61140</v>
      </c>
    </row>
    <row r="31" spans="1:44" ht="13.5" x14ac:dyDescent="0.15">
      <c r="A31" s="30" t="s">
        <v>34</v>
      </c>
      <c r="B31" s="7">
        <v>328211</v>
      </c>
      <c r="C31" s="7">
        <v>355293</v>
      </c>
      <c r="D31" s="7">
        <v>472426</v>
      </c>
      <c r="E31" s="7">
        <v>396108</v>
      </c>
      <c r="F31" s="7">
        <v>379361</v>
      </c>
      <c r="G31" s="7">
        <v>361536</v>
      </c>
      <c r="H31" s="7">
        <v>458765</v>
      </c>
      <c r="I31" s="7">
        <v>490910</v>
      </c>
      <c r="J31" s="7">
        <v>456388</v>
      </c>
      <c r="K31" s="7">
        <v>355293</v>
      </c>
      <c r="L31" s="7">
        <v>472426</v>
      </c>
      <c r="M31" s="7">
        <v>396108</v>
      </c>
      <c r="N31" s="7">
        <v>379361</v>
      </c>
      <c r="O31" s="7">
        <v>361536</v>
      </c>
      <c r="P31" s="7">
        <v>458765</v>
      </c>
      <c r="Q31" s="7">
        <v>490910</v>
      </c>
      <c r="R31" s="7">
        <v>456388</v>
      </c>
      <c r="S31" s="7">
        <v>454383</v>
      </c>
      <c r="T31" s="7">
        <v>489675</v>
      </c>
      <c r="U31" s="7">
        <v>466130</v>
      </c>
      <c r="V31" s="7">
        <v>499846</v>
      </c>
      <c r="W31" s="7">
        <v>581994</v>
      </c>
      <c r="X31" s="7">
        <v>657406</v>
      </c>
      <c r="Y31" s="7">
        <v>754140</v>
      </c>
      <c r="Z31" s="7">
        <v>645822</v>
      </c>
      <c r="AA31" s="7">
        <v>705265</v>
      </c>
      <c r="AB31" s="7">
        <v>722911</v>
      </c>
      <c r="AC31" s="7">
        <v>609849</v>
      </c>
      <c r="AD31" s="7">
        <v>616308</v>
      </c>
      <c r="AE31" s="7">
        <v>783450</v>
      </c>
      <c r="AF31" s="7">
        <v>919490</v>
      </c>
      <c r="AG31" s="7">
        <v>926317</v>
      </c>
      <c r="AH31" s="7">
        <v>837828</v>
      </c>
      <c r="AI31" s="61">
        <v>739882</v>
      </c>
      <c r="AJ31" s="61">
        <v>904077</v>
      </c>
      <c r="AK31" s="61">
        <v>1498375</v>
      </c>
      <c r="AL31" s="61">
        <v>836143</v>
      </c>
      <c r="AM31" s="61">
        <v>1001303</v>
      </c>
      <c r="AN31" s="61">
        <v>1448234</v>
      </c>
      <c r="AO31" s="61">
        <v>1115825</v>
      </c>
      <c r="AP31" s="61">
        <v>975927</v>
      </c>
      <c r="AQ31" s="61">
        <v>886486</v>
      </c>
      <c r="AR31" s="61">
        <v>996076</v>
      </c>
    </row>
    <row r="32" spans="1:44" ht="22.5" x14ac:dyDescent="0.15">
      <c r="A32" s="30" t="s">
        <v>93</v>
      </c>
      <c r="B32" s="7"/>
      <c r="C32" s="7"/>
      <c r="D32" s="7"/>
      <c r="E32" s="7"/>
      <c r="F32" s="7"/>
      <c r="G32" s="7"/>
      <c r="H32" s="7"/>
      <c r="I32" s="7"/>
      <c r="J32" s="7"/>
      <c r="K32" s="8" t="s">
        <v>26</v>
      </c>
      <c r="L32" s="8" t="s">
        <v>26</v>
      </c>
      <c r="M32" s="8" t="s">
        <v>26</v>
      </c>
      <c r="N32" s="8" t="s">
        <v>26</v>
      </c>
      <c r="O32" s="8" t="s">
        <v>26</v>
      </c>
      <c r="P32" s="8" t="s">
        <v>26</v>
      </c>
      <c r="Q32" s="8" t="s">
        <v>26</v>
      </c>
      <c r="R32" s="8" t="s">
        <v>26</v>
      </c>
      <c r="S32" s="8" t="s">
        <v>26</v>
      </c>
      <c r="T32" s="8" t="s">
        <v>26</v>
      </c>
      <c r="U32" s="8" t="s">
        <v>26</v>
      </c>
      <c r="V32" s="8" t="s">
        <v>26</v>
      </c>
      <c r="W32" s="8" t="s">
        <v>26</v>
      </c>
      <c r="X32" s="8" t="s">
        <v>26</v>
      </c>
      <c r="Y32" s="8" t="s">
        <v>26</v>
      </c>
      <c r="Z32" s="8" t="s">
        <v>26</v>
      </c>
      <c r="AA32" s="8" t="s">
        <v>26</v>
      </c>
      <c r="AB32" s="8" t="s">
        <v>26</v>
      </c>
      <c r="AC32" s="8" t="s">
        <v>26</v>
      </c>
      <c r="AD32" s="8" t="s">
        <v>26</v>
      </c>
      <c r="AE32" s="7">
        <v>105693</v>
      </c>
      <c r="AF32" s="7">
        <v>60412</v>
      </c>
      <c r="AG32" s="7">
        <v>47945</v>
      </c>
      <c r="AH32" s="7">
        <v>41685</v>
      </c>
      <c r="AI32" s="61">
        <v>46951</v>
      </c>
      <c r="AJ32" s="61">
        <v>25161</v>
      </c>
      <c r="AK32" s="61">
        <v>37850</v>
      </c>
      <c r="AL32" s="61">
        <v>42985</v>
      </c>
      <c r="AM32" s="54">
        <v>0</v>
      </c>
      <c r="AN32" s="54">
        <v>0</v>
      </c>
      <c r="AO32" s="54">
        <v>343521</v>
      </c>
      <c r="AP32" s="54">
        <v>111477</v>
      </c>
      <c r="AQ32" s="54">
        <v>2821</v>
      </c>
      <c r="AR32" s="54">
        <v>7219</v>
      </c>
    </row>
    <row r="33" spans="1:46" ht="13.5" x14ac:dyDescent="0.15">
      <c r="A33" s="30" t="s">
        <v>94</v>
      </c>
      <c r="B33" s="7"/>
      <c r="C33" s="7"/>
      <c r="D33" s="7"/>
      <c r="E33" s="7"/>
      <c r="F33" s="7"/>
      <c r="G33" s="7"/>
      <c r="H33" s="7"/>
      <c r="I33" s="7"/>
      <c r="J33" s="7"/>
      <c r="K33" s="8" t="s">
        <v>26</v>
      </c>
      <c r="L33" s="8" t="s">
        <v>26</v>
      </c>
      <c r="M33" s="8" t="s">
        <v>26</v>
      </c>
      <c r="N33" s="8" t="s">
        <v>26</v>
      </c>
      <c r="O33" s="8" t="s">
        <v>26</v>
      </c>
      <c r="P33" s="8" t="s">
        <v>26</v>
      </c>
      <c r="Q33" s="8" t="s">
        <v>26</v>
      </c>
      <c r="R33" s="8" t="s">
        <v>26</v>
      </c>
      <c r="S33" s="8" t="s">
        <v>26</v>
      </c>
      <c r="T33" s="8" t="s">
        <v>26</v>
      </c>
      <c r="U33" s="8" t="s">
        <v>26</v>
      </c>
      <c r="V33" s="8" t="s">
        <v>26</v>
      </c>
      <c r="W33" s="8" t="s">
        <v>26</v>
      </c>
      <c r="X33" s="8" t="s">
        <v>26</v>
      </c>
      <c r="Y33" s="8" t="s">
        <v>26</v>
      </c>
      <c r="Z33" s="8" t="s">
        <v>26</v>
      </c>
      <c r="AA33" s="8" t="s">
        <v>26</v>
      </c>
      <c r="AB33" s="8" t="s">
        <v>78</v>
      </c>
      <c r="AC33" s="8" t="s">
        <v>78</v>
      </c>
      <c r="AD33" s="8" t="s">
        <v>78</v>
      </c>
      <c r="AE33" s="7">
        <v>1165930</v>
      </c>
      <c r="AF33" s="7">
        <v>1235633</v>
      </c>
      <c r="AG33" s="7">
        <v>2082233</v>
      </c>
      <c r="AH33" s="7">
        <v>1996808</v>
      </c>
      <c r="AI33" s="61">
        <v>2510503</v>
      </c>
      <c r="AJ33" s="61">
        <v>2205246</v>
      </c>
      <c r="AK33" s="61">
        <v>2612702</v>
      </c>
      <c r="AL33" s="61">
        <v>2276370</v>
      </c>
      <c r="AM33" s="61">
        <v>3619729</v>
      </c>
      <c r="AN33" s="61">
        <v>3272024</v>
      </c>
      <c r="AO33" s="61">
        <v>2938086</v>
      </c>
      <c r="AP33" s="61">
        <v>2806517</v>
      </c>
      <c r="AQ33" s="61">
        <v>2734618</v>
      </c>
      <c r="AR33" s="61">
        <v>4628937</v>
      </c>
    </row>
    <row r="34" spans="1:46" ht="13.5" x14ac:dyDescent="0.15">
      <c r="A34" s="30" t="s">
        <v>92</v>
      </c>
      <c r="B34" s="7"/>
      <c r="C34" s="7"/>
      <c r="D34" s="7"/>
      <c r="E34" s="7"/>
      <c r="F34" s="7"/>
      <c r="G34" s="7"/>
      <c r="H34" s="7"/>
      <c r="I34" s="7"/>
      <c r="J34" s="7"/>
      <c r="K34" s="8" t="s">
        <v>26</v>
      </c>
      <c r="L34" s="8" t="s">
        <v>26</v>
      </c>
      <c r="M34" s="8" t="s">
        <v>26</v>
      </c>
      <c r="N34" s="8" t="s">
        <v>26</v>
      </c>
      <c r="O34" s="8" t="s">
        <v>26</v>
      </c>
      <c r="P34" s="8" t="s">
        <v>26</v>
      </c>
      <c r="Q34" s="8" t="s">
        <v>26</v>
      </c>
      <c r="R34" s="8" t="s">
        <v>26</v>
      </c>
      <c r="S34" s="8" t="s">
        <v>26</v>
      </c>
      <c r="T34" s="8" t="s">
        <v>26</v>
      </c>
      <c r="U34" s="8" t="s">
        <v>26</v>
      </c>
      <c r="V34" s="8" t="s">
        <v>26</v>
      </c>
      <c r="W34" s="8" t="s">
        <v>26</v>
      </c>
      <c r="X34" s="8" t="s">
        <v>26</v>
      </c>
      <c r="Y34" s="8" t="s">
        <v>26</v>
      </c>
      <c r="Z34" s="8" t="s">
        <v>26</v>
      </c>
      <c r="AA34" s="8" t="s">
        <v>26</v>
      </c>
      <c r="AB34" s="8" t="s">
        <v>78</v>
      </c>
      <c r="AC34" s="8" t="s">
        <v>78</v>
      </c>
      <c r="AD34" s="8" t="s">
        <v>78</v>
      </c>
      <c r="AE34" s="7">
        <v>17441</v>
      </c>
      <c r="AF34" s="7">
        <v>8931</v>
      </c>
      <c r="AG34" s="7">
        <v>4834</v>
      </c>
      <c r="AH34" s="7">
        <v>2583</v>
      </c>
      <c r="AI34" s="61">
        <v>10362</v>
      </c>
      <c r="AJ34" s="61">
        <v>5796</v>
      </c>
      <c r="AK34" s="61">
        <v>28154</v>
      </c>
      <c r="AL34" s="54">
        <v>0</v>
      </c>
      <c r="AM34" s="54">
        <v>18018</v>
      </c>
      <c r="AN34" s="54">
        <v>8248</v>
      </c>
      <c r="AO34" s="54">
        <v>0</v>
      </c>
      <c r="AP34" s="54">
        <v>4891</v>
      </c>
      <c r="AQ34" s="54">
        <v>15123</v>
      </c>
      <c r="AR34" s="54">
        <v>25363</v>
      </c>
    </row>
    <row r="35" spans="1:46" ht="13.5" x14ac:dyDescent="0.15">
      <c r="A35" s="30" t="s">
        <v>35</v>
      </c>
      <c r="B35" s="7">
        <v>18730</v>
      </c>
      <c r="C35" s="7">
        <v>1239</v>
      </c>
      <c r="D35" s="7">
        <v>2881</v>
      </c>
      <c r="E35" s="7">
        <v>2574</v>
      </c>
      <c r="F35" s="7">
        <v>240311</v>
      </c>
      <c r="G35" s="7">
        <v>178383</v>
      </c>
      <c r="H35" s="7">
        <v>358417</v>
      </c>
      <c r="I35" s="7">
        <v>336793</v>
      </c>
      <c r="J35" s="7">
        <v>644071</v>
      </c>
      <c r="K35" s="7">
        <v>1239</v>
      </c>
      <c r="L35" s="7">
        <v>2881</v>
      </c>
      <c r="M35" s="7">
        <v>2574</v>
      </c>
      <c r="N35" s="7">
        <v>240311</v>
      </c>
      <c r="O35" s="7">
        <v>178383</v>
      </c>
      <c r="P35" s="7">
        <v>358417</v>
      </c>
      <c r="Q35" s="7">
        <v>336793</v>
      </c>
      <c r="R35" s="7">
        <v>644071</v>
      </c>
      <c r="S35" s="7">
        <v>586047</v>
      </c>
      <c r="T35" s="7">
        <v>568886</v>
      </c>
      <c r="U35" s="7">
        <v>462280</v>
      </c>
      <c r="V35" s="7">
        <v>282880</v>
      </c>
      <c r="W35" s="7">
        <v>107167</v>
      </c>
      <c r="X35" s="7">
        <v>303721</v>
      </c>
      <c r="Y35" s="7">
        <v>141082</v>
      </c>
      <c r="Z35" s="7">
        <v>31543</v>
      </c>
      <c r="AA35" s="7">
        <v>557040</v>
      </c>
      <c r="AB35" s="7">
        <v>516002</v>
      </c>
      <c r="AC35" s="7">
        <v>607258</v>
      </c>
      <c r="AD35" s="7">
        <v>683812</v>
      </c>
      <c r="AE35" s="8" t="s">
        <v>78</v>
      </c>
      <c r="AF35" s="8" t="s">
        <v>78</v>
      </c>
      <c r="AG35" s="8" t="s">
        <v>78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54">
        <v>0</v>
      </c>
      <c r="AQ35" s="54">
        <v>0</v>
      </c>
      <c r="AR35" s="54"/>
    </row>
    <row r="36" spans="1:46" ht="13.5" x14ac:dyDescent="0.15">
      <c r="A36" s="30" t="s">
        <v>36</v>
      </c>
      <c r="B36" s="7">
        <v>217603</v>
      </c>
      <c r="C36" s="7">
        <v>185031</v>
      </c>
      <c r="D36" s="7">
        <v>214430</v>
      </c>
      <c r="E36" s="7">
        <v>195813</v>
      </c>
      <c r="F36" s="7">
        <v>147625</v>
      </c>
      <c r="G36" s="7">
        <v>120338</v>
      </c>
      <c r="H36" s="7">
        <v>181573</v>
      </c>
      <c r="I36" s="7">
        <v>159118</v>
      </c>
      <c r="J36" s="7">
        <v>238051</v>
      </c>
      <c r="K36" s="7">
        <v>214430</v>
      </c>
      <c r="L36" s="7">
        <v>214430</v>
      </c>
      <c r="M36" s="7">
        <v>195813</v>
      </c>
      <c r="N36" s="7">
        <v>147625</v>
      </c>
      <c r="O36" s="7">
        <v>120338</v>
      </c>
      <c r="P36" s="7">
        <v>181573</v>
      </c>
      <c r="Q36" s="7">
        <v>159118</v>
      </c>
      <c r="R36" s="7">
        <v>238051</v>
      </c>
      <c r="S36" s="7">
        <v>229500</v>
      </c>
      <c r="T36" s="7">
        <v>105791</v>
      </c>
      <c r="U36" s="7">
        <v>88685</v>
      </c>
      <c r="V36" s="7">
        <v>302416</v>
      </c>
      <c r="W36" s="7">
        <v>232995</v>
      </c>
      <c r="X36" s="7">
        <v>228381</v>
      </c>
      <c r="Y36" s="7">
        <v>493031</v>
      </c>
      <c r="Z36" s="7">
        <v>337699</v>
      </c>
      <c r="AA36" s="7">
        <v>280771</v>
      </c>
      <c r="AB36" s="7">
        <v>344100</v>
      </c>
      <c r="AC36" s="7">
        <v>339596</v>
      </c>
      <c r="AD36" s="7">
        <v>336043</v>
      </c>
      <c r="AE36" s="7">
        <v>311550</v>
      </c>
      <c r="AF36" s="7">
        <v>349974</v>
      </c>
      <c r="AG36" s="7">
        <v>586086</v>
      </c>
      <c r="AH36" s="7">
        <v>592290</v>
      </c>
      <c r="AI36" s="61">
        <v>685598</v>
      </c>
      <c r="AJ36" s="61">
        <v>1157668</v>
      </c>
      <c r="AK36" s="61">
        <v>833502</v>
      </c>
      <c r="AL36" s="61">
        <v>804547</v>
      </c>
      <c r="AM36" s="61">
        <v>721977</v>
      </c>
      <c r="AN36" s="61">
        <v>595064</v>
      </c>
      <c r="AO36" s="61">
        <v>438583</v>
      </c>
      <c r="AP36" s="61">
        <v>575258</v>
      </c>
      <c r="AQ36" s="61">
        <v>308356</v>
      </c>
      <c r="AR36" s="61">
        <v>218564</v>
      </c>
    </row>
    <row r="37" spans="1:46" ht="13.5" x14ac:dyDescent="0.15">
      <c r="A37" s="30" t="s">
        <v>37</v>
      </c>
      <c r="B37" s="9">
        <v>358490</v>
      </c>
      <c r="C37" s="9">
        <v>292932</v>
      </c>
      <c r="D37" s="9">
        <v>262955</v>
      </c>
      <c r="E37" s="9">
        <v>473507</v>
      </c>
      <c r="F37" s="9">
        <v>462483</v>
      </c>
      <c r="G37" s="9">
        <v>437575</v>
      </c>
      <c r="H37" s="9">
        <v>573332</v>
      </c>
      <c r="I37" s="9">
        <v>362239</v>
      </c>
      <c r="J37" s="9">
        <v>603036</v>
      </c>
      <c r="K37" s="9">
        <v>262955</v>
      </c>
      <c r="L37" s="9">
        <v>292932</v>
      </c>
      <c r="M37" s="9">
        <v>473507</v>
      </c>
      <c r="N37" s="9">
        <v>462483</v>
      </c>
      <c r="O37" s="9">
        <v>437575</v>
      </c>
      <c r="P37" s="9">
        <v>573332</v>
      </c>
      <c r="Q37" s="9">
        <v>362239</v>
      </c>
      <c r="R37" s="9">
        <v>603036</v>
      </c>
      <c r="S37" s="9">
        <v>402378</v>
      </c>
      <c r="T37" s="9">
        <v>766165</v>
      </c>
      <c r="U37" s="9">
        <v>741576</v>
      </c>
      <c r="V37" s="9">
        <v>1005201</v>
      </c>
      <c r="W37" s="9">
        <v>1034955</v>
      </c>
      <c r="X37" s="9">
        <v>1586671</v>
      </c>
      <c r="Y37" s="9">
        <v>1634752</v>
      </c>
      <c r="Z37" s="9">
        <v>2126011</v>
      </c>
      <c r="AA37" s="9">
        <v>1552043</v>
      </c>
      <c r="AB37" s="9">
        <v>876118</v>
      </c>
      <c r="AC37" s="9">
        <v>1119149</v>
      </c>
      <c r="AD37" s="9">
        <v>1838300</v>
      </c>
      <c r="AE37" s="9">
        <v>1008483</v>
      </c>
      <c r="AF37" s="9">
        <v>1414260</v>
      </c>
      <c r="AG37" s="9">
        <v>822619</v>
      </c>
      <c r="AH37" s="9">
        <v>1786420</v>
      </c>
      <c r="AI37" s="63">
        <v>1370041</v>
      </c>
      <c r="AJ37" s="63">
        <v>1518578</v>
      </c>
      <c r="AK37" s="63">
        <v>1182479</v>
      </c>
      <c r="AL37" s="63">
        <v>2238840</v>
      </c>
      <c r="AM37" s="63">
        <v>1663808</v>
      </c>
      <c r="AN37" s="63">
        <v>3130068</v>
      </c>
      <c r="AO37" s="63">
        <v>8619395</v>
      </c>
      <c r="AP37" s="63">
        <v>9826537</v>
      </c>
      <c r="AQ37" s="63">
        <v>9014492</v>
      </c>
      <c r="AR37" s="63">
        <v>7179067</v>
      </c>
    </row>
    <row r="38" spans="1:46" ht="13.5" x14ac:dyDescent="0.15">
      <c r="A38" s="34"/>
      <c r="B38" s="10">
        <v>1265748</v>
      </c>
      <c r="C38" s="10">
        <v>1170209</v>
      </c>
      <c r="D38" s="10">
        <v>1318251</v>
      </c>
      <c r="E38" s="10">
        <v>1406339</v>
      </c>
      <c r="F38" s="10">
        <v>1559976</v>
      </c>
      <c r="G38" s="10">
        <v>1435388</v>
      </c>
      <c r="H38" s="10">
        <v>1933437</v>
      </c>
      <c r="I38" s="10">
        <v>1708160</v>
      </c>
      <c r="J38" s="10">
        <v>2298215</v>
      </c>
      <c r="K38" s="10">
        <f t="shared" ref="K38:R38" si="1">SUM(K29:K37)</f>
        <v>1169631</v>
      </c>
      <c r="L38" s="10">
        <f t="shared" si="1"/>
        <v>1348228</v>
      </c>
      <c r="M38" s="10">
        <f t="shared" si="1"/>
        <v>1406339</v>
      </c>
      <c r="N38" s="10">
        <f t="shared" si="1"/>
        <v>1559976</v>
      </c>
      <c r="O38" s="10">
        <f t="shared" si="1"/>
        <v>1435388</v>
      </c>
      <c r="P38" s="10">
        <f t="shared" si="1"/>
        <v>1933437</v>
      </c>
      <c r="Q38" s="10">
        <f t="shared" si="1"/>
        <v>1708160</v>
      </c>
      <c r="R38" s="10">
        <f t="shared" si="1"/>
        <v>2298215</v>
      </c>
      <c r="S38" s="10">
        <v>2052166</v>
      </c>
      <c r="T38" s="10">
        <v>2333356</v>
      </c>
      <c r="U38" s="10">
        <v>2205176</v>
      </c>
      <c r="V38" s="10">
        <v>2517853</v>
      </c>
      <c r="W38" s="10">
        <v>2422611</v>
      </c>
      <c r="X38" s="10">
        <v>3231937</v>
      </c>
      <c r="Y38" s="10">
        <v>3518182</v>
      </c>
      <c r="Z38" s="10">
        <v>3632940</v>
      </c>
      <c r="AA38" s="10">
        <v>3656809</v>
      </c>
      <c r="AB38" s="10">
        <v>3089371</v>
      </c>
      <c r="AC38" s="10">
        <f>SUM(AC29:AC37)</f>
        <v>3338680</v>
      </c>
      <c r="AD38" s="10">
        <v>4131513</v>
      </c>
      <c r="AE38" s="10">
        <v>4149248</v>
      </c>
      <c r="AF38" s="10">
        <v>4732475</v>
      </c>
      <c r="AG38" s="10">
        <v>5208253</v>
      </c>
      <c r="AH38" s="10">
        <v>5878784</v>
      </c>
      <c r="AI38" s="64">
        <v>6081584</v>
      </c>
      <c r="AJ38" s="64">
        <v>6515327</v>
      </c>
      <c r="AK38" s="64">
        <v>6881752</v>
      </c>
      <c r="AL38" s="64">
        <v>6862026</v>
      </c>
      <c r="AM38" s="64">
        <v>7721032</v>
      </c>
      <c r="AN38" s="64">
        <f>SUM(AN29:AN37)</f>
        <v>9176150</v>
      </c>
      <c r="AO38" s="64">
        <f>SUM(AO29:AO37)</f>
        <v>14141839</v>
      </c>
      <c r="AP38" s="64">
        <f>SUM(AP29:AP37)</f>
        <v>15147559</v>
      </c>
      <c r="AQ38" s="64">
        <f>SUM(AQ29:AQ37)</f>
        <v>13925059</v>
      </c>
      <c r="AR38" s="64">
        <f>SUM(AR29:AR37)</f>
        <v>14089370</v>
      </c>
    </row>
    <row r="39" spans="1:46" ht="13.5" x14ac:dyDescent="0.15">
      <c r="A39" s="35" t="s">
        <v>38</v>
      </c>
      <c r="B39" s="12">
        <v>4239</v>
      </c>
      <c r="C39" s="12">
        <v>1428</v>
      </c>
      <c r="D39" s="12">
        <v>922</v>
      </c>
      <c r="E39" s="12">
        <v>210</v>
      </c>
      <c r="F39" s="12">
        <v>3265</v>
      </c>
      <c r="G39" s="12">
        <v>2361</v>
      </c>
      <c r="H39" s="12">
        <v>1543</v>
      </c>
      <c r="I39" s="12">
        <v>578</v>
      </c>
      <c r="J39" s="12">
        <v>44</v>
      </c>
      <c r="K39" s="10">
        <v>1428</v>
      </c>
      <c r="L39" s="12">
        <v>922</v>
      </c>
      <c r="M39" s="12">
        <v>210</v>
      </c>
      <c r="N39" s="12">
        <v>3265</v>
      </c>
      <c r="O39" s="12">
        <v>2361</v>
      </c>
      <c r="P39" s="12">
        <v>1543</v>
      </c>
      <c r="Q39" s="12">
        <v>578</v>
      </c>
      <c r="R39" s="12">
        <v>44</v>
      </c>
      <c r="S39" s="12" t="s">
        <v>26</v>
      </c>
      <c r="T39" s="12" t="s">
        <v>26</v>
      </c>
      <c r="U39" s="12">
        <v>111374</v>
      </c>
      <c r="V39" s="12">
        <v>72197</v>
      </c>
      <c r="W39" s="12">
        <v>69854</v>
      </c>
      <c r="X39" s="12">
        <v>57333</v>
      </c>
      <c r="Y39" s="12">
        <v>53379</v>
      </c>
      <c r="Z39" s="12">
        <v>50813</v>
      </c>
      <c r="AA39" s="12">
        <v>45421</v>
      </c>
      <c r="AB39" s="12">
        <v>49654</v>
      </c>
      <c r="AC39" s="12">
        <v>38942</v>
      </c>
      <c r="AD39" s="12">
        <v>37471</v>
      </c>
      <c r="AE39" s="12">
        <v>26704</v>
      </c>
      <c r="AF39" s="12">
        <v>18546</v>
      </c>
      <c r="AG39" s="12">
        <v>12912</v>
      </c>
      <c r="AH39" s="12">
        <v>270807</v>
      </c>
      <c r="AI39" s="65">
        <v>267264</v>
      </c>
      <c r="AJ39" s="65">
        <v>250670</v>
      </c>
      <c r="AK39" s="65">
        <v>14229</v>
      </c>
      <c r="AL39" s="65">
        <v>11815</v>
      </c>
      <c r="AM39" s="65">
        <v>7214</v>
      </c>
      <c r="AN39" s="65">
        <v>7213</v>
      </c>
      <c r="AO39" s="65">
        <v>4729</v>
      </c>
      <c r="AP39" s="65">
        <v>23796</v>
      </c>
      <c r="AQ39" s="65">
        <v>23604</v>
      </c>
      <c r="AR39" s="65">
        <v>22755</v>
      </c>
    </row>
    <row r="40" spans="1:46" ht="13.5" x14ac:dyDescent="0.15">
      <c r="A40" s="31" t="s">
        <v>39</v>
      </c>
      <c r="B40" s="10">
        <v>1269987</v>
      </c>
      <c r="C40" s="10">
        <v>1171637</v>
      </c>
      <c r="D40" s="10">
        <v>1319173</v>
      </c>
      <c r="E40" s="10">
        <v>1406549</v>
      </c>
      <c r="F40" s="10">
        <v>1563241</v>
      </c>
      <c r="G40" s="10">
        <v>1437749</v>
      </c>
      <c r="H40" s="10">
        <v>1934980</v>
      </c>
      <c r="I40" s="10">
        <v>1708738</v>
      </c>
      <c r="J40" s="10">
        <v>2298259</v>
      </c>
      <c r="K40" s="10">
        <v>1171637</v>
      </c>
      <c r="L40" s="10">
        <v>1319173</v>
      </c>
      <c r="M40" s="10">
        <f t="shared" ref="M40" si="2">M38+M39</f>
        <v>1406549</v>
      </c>
      <c r="N40" s="10">
        <f t="shared" ref="N40" si="3">N38+N39</f>
        <v>1563241</v>
      </c>
      <c r="O40" s="10">
        <f t="shared" ref="O40:P40" si="4">O38+O39</f>
        <v>1437749</v>
      </c>
      <c r="P40" s="10">
        <f t="shared" si="4"/>
        <v>1934980</v>
      </c>
      <c r="Q40" s="10">
        <f>Q38+Q39</f>
        <v>1708738</v>
      </c>
      <c r="R40" s="10">
        <f>R38+R39</f>
        <v>2298259</v>
      </c>
      <c r="S40" s="10">
        <v>2052166</v>
      </c>
      <c r="T40" s="10">
        <v>2333356</v>
      </c>
      <c r="U40" s="10">
        <v>2316550</v>
      </c>
      <c r="V40" s="10">
        <v>2590050</v>
      </c>
      <c r="W40" s="10">
        <v>2492465</v>
      </c>
      <c r="X40" s="10">
        <v>3289270</v>
      </c>
      <c r="Y40" s="10">
        <v>3571561</v>
      </c>
      <c r="Z40" s="10">
        <v>3683753</v>
      </c>
      <c r="AA40" s="10">
        <v>3702230</v>
      </c>
      <c r="AB40" s="10">
        <v>3139025</v>
      </c>
      <c r="AC40" s="10">
        <v>3377622</v>
      </c>
      <c r="AD40" s="10">
        <v>4168984</v>
      </c>
      <c r="AE40" s="10">
        <v>4175952</v>
      </c>
      <c r="AF40" s="10">
        <v>4751021</v>
      </c>
      <c r="AG40" s="10">
        <v>5221165</v>
      </c>
      <c r="AH40" s="10">
        <v>6149591</v>
      </c>
      <c r="AI40" s="64">
        <v>6348848</v>
      </c>
      <c r="AJ40" s="64">
        <v>6765997</v>
      </c>
      <c r="AK40" s="64">
        <v>6895981</v>
      </c>
      <c r="AL40" s="64">
        <v>6873841</v>
      </c>
      <c r="AM40" s="64">
        <v>7728246</v>
      </c>
      <c r="AN40" s="64">
        <f>AN38+AN39</f>
        <v>9183363</v>
      </c>
      <c r="AO40" s="64">
        <f>AO38+AO39</f>
        <v>14146568</v>
      </c>
      <c r="AP40" s="64">
        <f>AP38+AP39</f>
        <v>15171355</v>
      </c>
      <c r="AQ40" s="64">
        <f>AQ38+AQ39</f>
        <v>13948663</v>
      </c>
      <c r="AR40" s="64">
        <v>14112125</v>
      </c>
    </row>
    <row r="41" spans="1:46" thickBot="1" x14ac:dyDescent="0.2">
      <c r="A41" s="36" t="s">
        <v>40</v>
      </c>
      <c r="B41" s="13">
        <v>4073160</v>
      </c>
      <c r="C41" s="13">
        <v>4021946</v>
      </c>
      <c r="D41" s="13">
        <v>4301699</v>
      </c>
      <c r="E41" s="13">
        <v>4421082</v>
      </c>
      <c r="F41" s="13">
        <v>4523392</v>
      </c>
      <c r="G41" s="13">
        <v>4366302</v>
      </c>
      <c r="H41" s="13">
        <v>4867869</v>
      </c>
      <c r="I41" s="13">
        <v>4787933</v>
      </c>
      <c r="J41" s="13">
        <v>5769379</v>
      </c>
      <c r="K41" s="13">
        <v>4021946</v>
      </c>
      <c r="L41" s="13">
        <v>4301699</v>
      </c>
      <c r="M41" s="13">
        <f t="shared" ref="M41" si="5">M40+M27</f>
        <v>4421082</v>
      </c>
      <c r="N41" s="13">
        <f t="shared" ref="N41" si="6">N40+N27</f>
        <v>4523392</v>
      </c>
      <c r="O41" s="13">
        <f t="shared" ref="O41:P41" si="7">O40+O27</f>
        <v>4366302</v>
      </c>
      <c r="P41" s="13">
        <f t="shared" si="7"/>
        <v>4867869</v>
      </c>
      <c r="Q41" s="13">
        <f>Q40+Q27</f>
        <v>4787933</v>
      </c>
      <c r="R41" s="13">
        <f>R40+R27</f>
        <v>5769379</v>
      </c>
      <c r="S41" s="13">
        <v>5541163</v>
      </c>
      <c r="T41" s="13">
        <v>6165023</v>
      </c>
      <c r="U41" s="13">
        <v>6206814</v>
      </c>
      <c r="V41" s="13">
        <v>7115347</v>
      </c>
      <c r="W41" s="13">
        <v>7600083</v>
      </c>
      <c r="X41" s="13">
        <v>9068281</v>
      </c>
      <c r="Y41" s="13">
        <v>10008381</v>
      </c>
      <c r="Z41" s="13">
        <v>10115278</v>
      </c>
      <c r="AA41" s="13">
        <v>10362115</v>
      </c>
      <c r="AB41" s="13">
        <v>10801650</v>
      </c>
      <c r="AC41" s="13">
        <v>10848486</v>
      </c>
      <c r="AD41" s="13">
        <v>11918451</v>
      </c>
      <c r="AE41" s="13">
        <v>12029966</v>
      </c>
      <c r="AF41" s="13">
        <v>12883849</v>
      </c>
      <c r="AG41" s="13">
        <v>13367697</v>
      </c>
      <c r="AH41" s="13">
        <v>14424320</v>
      </c>
      <c r="AI41" s="66">
        <v>15100865</v>
      </c>
      <c r="AJ41" s="66">
        <v>16105745</v>
      </c>
      <c r="AK41" s="66">
        <v>16154375</v>
      </c>
      <c r="AL41" s="66">
        <v>16437820</v>
      </c>
      <c r="AM41" s="66">
        <v>17834870</v>
      </c>
      <c r="AN41" s="66">
        <f>AN40+AN27</f>
        <v>20388178</v>
      </c>
      <c r="AO41" s="66">
        <f>AO40+AO27</f>
        <v>28986279</v>
      </c>
      <c r="AP41" s="66">
        <f>AP40+AP27</f>
        <v>31320575</v>
      </c>
      <c r="AQ41" s="66">
        <f>AQ40+AQ27</f>
        <v>30807790</v>
      </c>
      <c r="AR41" s="66">
        <v>32172694</v>
      </c>
    </row>
    <row r="42" spans="1:46" thickTop="1" x14ac:dyDescent="0.15">
      <c r="A42" s="37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</row>
    <row r="43" spans="1:46" ht="13.5" x14ac:dyDescent="0.15">
      <c r="A43" s="28" t="s">
        <v>41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</row>
    <row r="44" spans="1:46" ht="13.5" x14ac:dyDescent="0.15">
      <c r="A44" s="38" t="s">
        <v>42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T44" s="77"/>
    </row>
    <row r="45" spans="1:46" ht="13.5" x14ac:dyDescent="0.15">
      <c r="A45" s="39" t="s">
        <v>43</v>
      </c>
      <c r="B45" s="8">
        <v>12800</v>
      </c>
      <c r="C45" s="8">
        <v>12809</v>
      </c>
      <c r="D45" s="8">
        <v>12830</v>
      </c>
      <c r="E45" s="8">
        <v>12836</v>
      </c>
      <c r="F45" s="8">
        <v>12845</v>
      </c>
      <c r="G45" s="8">
        <v>12886</v>
      </c>
      <c r="H45" s="8">
        <v>13933</v>
      </c>
      <c r="I45" s="8">
        <v>13953</v>
      </c>
      <c r="J45" s="8">
        <v>14342</v>
      </c>
      <c r="K45" s="8">
        <v>12809</v>
      </c>
      <c r="L45" s="8">
        <v>12830</v>
      </c>
      <c r="M45" s="8">
        <v>12836</v>
      </c>
      <c r="N45" s="8">
        <v>12845</v>
      </c>
      <c r="O45" s="8">
        <v>12886</v>
      </c>
      <c r="P45" s="8">
        <v>13933</v>
      </c>
      <c r="Q45" s="8">
        <v>13953</v>
      </c>
      <c r="R45" s="8">
        <v>14342</v>
      </c>
      <c r="S45" s="8">
        <v>14372</v>
      </c>
      <c r="T45" s="8">
        <v>16300</v>
      </c>
      <c r="U45" s="8">
        <v>16432</v>
      </c>
      <c r="V45" s="8">
        <v>16830</v>
      </c>
      <c r="W45" s="8">
        <v>16862</v>
      </c>
      <c r="X45" s="8">
        <v>16876</v>
      </c>
      <c r="Y45" s="8">
        <v>16910</v>
      </c>
      <c r="Z45" s="8">
        <v>17012</v>
      </c>
      <c r="AA45" s="8">
        <v>18590</v>
      </c>
      <c r="AB45" s="8">
        <v>18603</v>
      </c>
      <c r="AC45" s="8">
        <v>18606</v>
      </c>
      <c r="AD45" s="8">
        <v>19664</v>
      </c>
      <c r="AE45" s="8">
        <v>19715</v>
      </c>
      <c r="AF45" s="8">
        <v>19975</v>
      </c>
      <c r="AG45" s="8">
        <v>20214</v>
      </c>
      <c r="AH45" s="8">
        <v>20159</v>
      </c>
      <c r="AI45" s="62">
        <v>20187</v>
      </c>
      <c r="AJ45" s="62">
        <v>20206</v>
      </c>
      <c r="AK45" s="62">
        <v>20214</v>
      </c>
      <c r="AL45" s="62">
        <v>20227</v>
      </c>
      <c r="AM45" s="62">
        <v>20513</v>
      </c>
      <c r="AN45" s="62">
        <v>22763</v>
      </c>
      <c r="AO45" s="62">
        <v>30794</v>
      </c>
      <c r="AP45" s="62">
        <v>30814</v>
      </c>
      <c r="AQ45" s="62">
        <v>31597</v>
      </c>
      <c r="AR45" s="62">
        <v>31604</v>
      </c>
    </row>
    <row r="46" spans="1:46" ht="13.5" x14ac:dyDescent="0.15">
      <c r="A46" s="30" t="s">
        <v>44</v>
      </c>
      <c r="B46" s="8">
        <v>4083588</v>
      </c>
      <c r="C46" s="8">
        <v>4084942</v>
      </c>
      <c r="D46" s="8">
        <v>4088071</v>
      </c>
      <c r="E46" s="8">
        <v>4088854</v>
      </c>
      <c r="F46" s="8">
        <v>4089846</v>
      </c>
      <c r="G46" s="8">
        <v>4098490</v>
      </c>
      <c r="H46" s="8">
        <v>4296190</v>
      </c>
      <c r="I46" s="8">
        <v>4301268</v>
      </c>
      <c r="J46" s="8">
        <v>4376630</v>
      </c>
      <c r="K46" s="8">
        <v>4084942</v>
      </c>
      <c r="L46" s="8">
        <v>4088071</v>
      </c>
      <c r="M46" s="8">
        <v>4088854</v>
      </c>
      <c r="N46" s="8">
        <v>4089846</v>
      </c>
      <c r="O46" s="8">
        <v>4098490</v>
      </c>
      <c r="P46" s="8">
        <v>4296190</v>
      </c>
      <c r="Q46" s="8">
        <v>4301268</v>
      </c>
      <c r="R46" s="8">
        <v>4376630</v>
      </c>
      <c r="S46" s="8">
        <v>4383103</v>
      </c>
      <c r="T46" s="8">
        <v>4792011</v>
      </c>
      <c r="U46" s="8">
        <v>4819921</v>
      </c>
      <c r="V46" s="8">
        <v>4903861</v>
      </c>
      <c r="W46" s="8">
        <v>4911859</v>
      </c>
      <c r="X46" s="8">
        <v>4914385</v>
      </c>
      <c r="Y46" s="8">
        <v>4923459</v>
      </c>
      <c r="Z46" s="8">
        <v>4950948</v>
      </c>
      <c r="AA46" s="8">
        <v>5382331</v>
      </c>
      <c r="AB46" s="8">
        <v>4474996</v>
      </c>
      <c r="AC46" s="8">
        <v>4475807</v>
      </c>
      <c r="AD46" s="8">
        <v>4827619</v>
      </c>
      <c r="AE46" s="8">
        <v>4841281</v>
      </c>
      <c r="AF46" s="8">
        <v>4928537</v>
      </c>
      <c r="AG46" s="8">
        <v>5008538</v>
      </c>
      <c r="AH46" s="8">
        <v>4993163</v>
      </c>
      <c r="AI46" s="62">
        <v>5000280</v>
      </c>
      <c r="AJ46" s="62">
        <v>5005523</v>
      </c>
      <c r="AK46" s="62">
        <v>5007817</v>
      </c>
      <c r="AL46" s="62">
        <v>5011915</v>
      </c>
      <c r="AM46" s="62">
        <v>5116553</v>
      </c>
      <c r="AN46" s="62">
        <v>5898540</v>
      </c>
      <c r="AO46" s="62">
        <v>13505503</v>
      </c>
      <c r="AP46" s="62">
        <v>13512397</v>
      </c>
      <c r="AQ46" s="62">
        <v>13828951</v>
      </c>
      <c r="AR46" s="62">
        <v>13832049</v>
      </c>
    </row>
    <row r="47" spans="1:46" ht="13.5" x14ac:dyDescent="0.15">
      <c r="A47" s="30" t="s">
        <v>97</v>
      </c>
      <c r="B47" s="8"/>
      <c r="C47" s="8"/>
      <c r="D47" s="8"/>
      <c r="E47" s="8"/>
      <c r="F47" s="8"/>
      <c r="G47" s="8"/>
      <c r="H47" s="8"/>
      <c r="I47" s="8"/>
      <c r="J47" s="8"/>
      <c r="K47" s="8" t="s">
        <v>26</v>
      </c>
      <c r="L47" s="8" t="s">
        <v>26</v>
      </c>
      <c r="M47" s="8" t="s">
        <v>26</v>
      </c>
      <c r="N47" s="8" t="s">
        <v>26</v>
      </c>
      <c r="O47" s="8" t="s">
        <v>26</v>
      </c>
      <c r="P47" s="8" t="s">
        <v>26</v>
      </c>
      <c r="Q47" s="8" t="s">
        <v>26</v>
      </c>
      <c r="R47" s="8" t="s">
        <v>26</v>
      </c>
      <c r="S47" s="8" t="s">
        <v>26</v>
      </c>
      <c r="T47" s="8" t="s">
        <v>26</v>
      </c>
      <c r="U47" s="8" t="s">
        <v>26</v>
      </c>
      <c r="V47" s="8" t="s">
        <v>26</v>
      </c>
      <c r="W47" s="8" t="s">
        <v>26</v>
      </c>
      <c r="X47" s="8" t="s">
        <v>26</v>
      </c>
      <c r="Y47" s="8" t="s">
        <v>26</v>
      </c>
      <c r="Z47" s="8" t="s">
        <v>26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  <c r="AG47" s="53">
        <v>-7761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3"/>
      <c r="AR47" s="53">
        <v>0</v>
      </c>
    </row>
    <row r="48" spans="1:46" ht="13.5" x14ac:dyDescent="0.15">
      <c r="A48" s="30" t="s">
        <v>45</v>
      </c>
      <c r="B48" s="8">
        <v>46148</v>
      </c>
      <c r="C48" s="8">
        <v>46857</v>
      </c>
      <c r="D48" s="8">
        <v>53079</v>
      </c>
      <c r="E48" s="8">
        <v>56993</v>
      </c>
      <c r="F48" s="8">
        <v>74940</v>
      </c>
      <c r="G48" s="8">
        <v>71584</v>
      </c>
      <c r="H48" s="8">
        <v>87004</v>
      </c>
      <c r="I48" s="8">
        <v>88954</v>
      </c>
      <c r="J48" s="8">
        <v>98333</v>
      </c>
      <c r="K48" s="8">
        <v>46857</v>
      </c>
      <c r="L48" s="8">
        <v>53079</v>
      </c>
      <c r="M48" s="8">
        <v>56993</v>
      </c>
      <c r="N48" s="8">
        <v>74940</v>
      </c>
      <c r="O48" s="8">
        <v>71584</v>
      </c>
      <c r="P48" s="8">
        <v>87004</v>
      </c>
      <c r="Q48" s="8">
        <v>88954</v>
      </c>
      <c r="R48" s="8">
        <v>98333</v>
      </c>
      <c r="S48" s="8">
        <v>96783</v>
      </c>
      <c r="T48" s="8">
        <v>96168</v>
      </c>
      <c r="U48" s="8">
        <v>96027</v>
      </c>
      <c r="V48" s="8">
        <v>96644</v>
      </c>
      <c r="W48" s="8">
        <v>91461</v>
      </c>
      <c r="X48" s="8">
        <v>86908</v>
      </c>
      <c r="Y48" s="8">
        <v>141119</v>
      </c>
      <c r="Z48" s="8">
        <v>93563</v>
      </c>
      <c r="AA48" s="8">
        <v>83784</v>
      </c>
      <c r="AB48" s="8">
        <v>100736</v>
      </c>
      <c r="AC48" s="8">
        <v>113900</v>
      </c>
      <c r="AD48" s="8">
        <v>134669</v>
      </c>
      <c r="AE48" s="8">
        <v>143990</v>
      </c>
      <c r="AF48" s="8">
        <v>143017</v>
      </c>
      <c r="AG48" s="8">
        <v>117733</v>
      </c>
      <c r="AH48" s="8">
        <v>109346</v>
      </c>
      <c r="AI48" s="62">
        <v>101375</v>
      </c>
      <c r="AJ48" s="62">
        <v>80058</v>
      </c>
      <c r="AK48" s="62">
        <v>50628</v>
      </c>
      <c r="AL48" s="62">
        <v>86749</v>
      </c>
      <c r="AM48" s="62">
        <v>66578</v>
      </c>
      <c r="AN48" s="62">
        <v>1879</v>
      </c>
      <c r="AO48" s="62">
        <v>29404</v>
      </c>
      <c r="AP48" s="62">
        <v>73939</v>
      </c>
      <c r="AQ48" s="62">
        <v>75940</v>
      </c>
      <c r="AR48" s="62">
        <v>92599</v>
      </c>
    </row>
    <row r="49" spans="1:44" ht="13.5" x14ac:dyDescent="0.15">
      <c r="A49" s="30" t="s">
        <v>84</v>
      </c>
      <c r="B49" s="15">
        <v>-1867036</v>
      </c>
      <c r="C49" s="15">
        <v>-1826432</v>
      </c>
      <c r="D49" s="15">
        <v>-1751031</v>
      </c>
      <c r="E49" s="15">
        <v>-1708540</v>
      </c>
      <c r="F49" s="15">
        <v>-1693859</v>
      </c>
      <c r="G49" s="15">
        <v>-1673598</v>
      </c>
      <c r="H49" s="15">
        <v>-1616797</v>
      </c>
      <c r="I49" s="15">
        <v>-1569277</v>
      </c>
      <c r="J49" s="15">
        <v>-1540890</v>
      </c>
      <c r="K49" s="15">
        <v>-1826432</v>
      </c>
      <c r="L49" s="15">
        <v>-1751031</v>
      </c>
      <c r="M49" s="15">
        <v>-1708540</v>
      </c>
      <c r="N49" s="15">
        <v>-1693859</v>
      </c>
      <c r="O49" s="15">
        <v>-1673598</v>
      </c>
      <c r="P49" s="15">
        <v>-1616797</v>
      </c>
      <c r="Q49" s="15">
        <v>-1569277</v>
      </c>
      <c r="R49" s="15">
        <v>-1540890</v>
      </c>
      <c r="S49" s="15">
        <v>-1485413</v>
      </c>
      <c r="T49" s="15">
        <v>-1408709</v>
      </c>
      <c r="U49" s="15">
        <v>-1326083</v>
      </c>
      <c r="V49" s="15">
        <v>-1287479</v>
      </c>
      <c r="W49" s="15">
        <v>-1226061</v>
      </c>
      <c r="X49" s="15">
        <v>-1128418</v>
      </c>
      <c r="Y49" s="15">
        <v>-1014857</v>
      </c>
      <c r="Z49" s="15">
        <v>-910849</v>
      </c>
      <c r="AA49" s="15">
        <v>-841058</v>
      </c>
      <c r="AB49" s="15">
        <v>106062</v>
      </c>
      <c r="AC49" s="15">
        <v>131961</v>
      </c>
      <c r="AD49" s="15">
        <v>187008</v>
      </c>
      <c r="AE49" s="15">
        <v>232919</v>
      </c>
      <c r="AF49" s="15">
        <v>283869</v>
      </c>
      <c r="AG49" s="15">
        <v>310428</v>
      </c>
      <c r="AH49" s="15">
        <v>331298</v>
      </c>
      <c r="AI49" s="68">
        <v>343570</v>
      </c>
      <c r="AJ49" s="68">
        <v>353362</v>
      </c>
      <c r="AK49" s="68">
        <v>467420</v>
      </c>
      <c r="AL49" s="68">
        <v>550506</v>
      </c>
      <c r="AM49" s="68">
        <v>614669</v>
      </c>
      <c r="AN49" s="68">
        <v>747639</v>
      </c>
      <c r="AO49" s="68">
        <v>1004018</v>
      </c>
      <c r="AP49" s="68">
        <v>1258056</v>
      </c>
      <c r="AQ49" s="68">
        <v>1416932</v>
      </c>
      <c r="AR49" s="68">
        <v>2104735</v>
      </c>
    </row>
    <row r="50" spans="1:44" ht="22.5" x14ac:dyDescent="0.15">
      <c r="A50" s="40" t="s">
        <v>46</v>
      </c>
      <c r="B50" s="16">
        <v>2275500</v>
      </c>
      <c r="C50" s="16">
        <v>2318176</v>
      </c>
      <c r="D50" s="16">
        <v>2402949</v>
      </c>
      <c r="E50" s="16">
        <v>2450143</v>
      </c>
      <c r="F50" s="16">
        <v>2483772</v>
      </c>
      <c r="G50" s="16">
        <v>2509362</v>
      </c>
      <c r="H50" s="16">
        <v>2780330</v>
      </c>
      <c r="I50" s="16">
        <v>2834898</v>
      </c>
      <c r="J50" s="16">
        <v>2948415</v>
      </c>
      <c r="K50" s="16">
        <f t="shared" ref="K50:L50" si="8">SUM(K45:K49)</f>
        <v>2318176</v>
      </c>
      <c r="L50" s="16">
        <f t="shared" si="8"/>
        <v>2402949</v>
      </c>
      <c r="M50" s="16">
        <f t="shared" ref="M50:R50" si="9">SUM(M45:M49)</f>
        <v>2450143</v>
      </c>
      <c r="N50" s="16">
        <f t="shared" si="9"/>
        <v>2483772</v>
      </c>
      <c r="O50" s="16">
        <f t="shared" si="9"/>
        <v>2509362</v>
      </c>
      <c r="P50" s="16">
        <f t="shared" si="9"/>
        <v>2780330</v>
      </c>
      <c r="Q50" s="16">
        <f t="shared" si="9"/>
        <v>2834898</v>
      </c>
      <c r="R50" s="16">
        <f t="shared" si="9"/>
        <v>2948415</v>
      </c>
      <c r="S50" s="16">
        <v>3008845</v>
      </c>
      <c r="T50" s="16">
        <v>3495770</v>
      </c>
      <c r="U50" s="16">
        <v>3606297</v>
      </c>
      <c r="V50" s="16">
        <v>3729856</v>
      </c>
      <c r="W50" s="16">
        <v>3794121</v>
      </c>
      <c r="X50" s="16">
        <v>3889751</v>
      </c>
      <c r="Y50" s="16">
        <v>4066631</v>
      </c>
      <c r="Z50" s="16">
        <v>4150674</v>
      </c>
      <c r="AA50" s="16">
        <v>4643647</v>
      </c>
      <c r="AB50" s="16">
        <v>4700397</v>
      </c>
      <c r="AC50" s="16">
        <v>4740274</v>
      </c>
      <c r="AD50" s="16">
        <v>5168960</v>
      </c>
      <c r="AE50" s="16">
        <v>5237905</v>
      </c>
      <c r="AF50" s="16">
        <v>5375398</v>
      </c>
      <c r="AG50" s="16">
        <v>5449152</v>
      </c>
      <c r="AH50" s="16">
        <v>5453966</v>
      </c>
      <c r="AI50" s="67">
        <v>5465412</v>
      </c>
      <c r="AJ50" s="67">
        <v>5459149</v>
      </c>
      <c r="AK50" s="67">
        <v>5546079</v>
      </c>
      <c r="AL50" s="67">
        <v>5669397</v>
      </c>
      <c r="AM50" s="67">
        <v>5818313</v>
      </c>
      <c r="AN50" s="67">
        <v>6670821</v>
      </c>
      <c r="AO50" s="67">
        <v>14569719</v>
      </c>
      <c r="AP50" s="67">
        <v>14875206</v>
      </c>
      <c r="AQ50" s="67">
        <v>15353420</v>
      </c>
      <c r="AR50" s="67">
        <v>16060987</v>
      </c>
    </row>
    <row r="51" spans="1:44" ht="22.5" x14ac:dyDescent="0.15">
      <c r="A51" s="51" t="s">
        <v>87</v>
      </c>
      <c r="B51" s="15"/>
      <c r="C51" s="15"/>
      <c r="D51" s="15"/>
      <c r="E51" s="15"/>
      <c r="F51" s="15"/>
      <c r="G51" s="15"/>
      <c r="H51" s="15"/>
      <c r="I51" s="15"/>
      <c r="J51" s="15"/>
      <c r="K51" s="8" t="s">
        <v>26</v>
      </c>
      <c r="L51" s="8" t="s">
        <v>26</v>
      </c>
      <c r="M51" s="8" t="s">
        <v>26</v>
      </c>
      <c r="N51" s="8" t="s">
        <v>26</v>
      </c>
      <c r="O51" s="8" t="s">
        <v>26</v>
      </c>
      <c r="P51" s="8" t="s">
        <v>26</v>
      </c>
      <c r="Q51" s="8" t="s">
        <v>26</v>
      </c>
      <c r="R51" s="8" t="s">
        <v>26</v>
      </c>
      <c r="S51" s="8" t="s">
        <v>26</v>
      </c>
      <c r="T51" s="8" t="s">
        <v>26</v>
      </c>
      <c r="U51" s="8" t="s">
        <v>26</v>
      </c>
      <c r="V51" s="8" t="s">
        <v>26</v>
      </c>
      <c r="W51" s="8" t="s">
        <v>26</v>
      </c>
      <c r="X51" s="8" t="s">
        <v>26</v>
      </c>
      <c r="Y51" s="8" t="s">
        <v>26</v>
      </c>
      <c r="Z51" s="8" t="s">
        <v>26</v>
      </c>
      <c r="AA51" s="8" t="s">
        <v>78</v>
      </c>
      <c r="AB51" s="8" t="s">
        <v>78</v>
      </c>
      <c r="AC51" s="8" t="s">
        <v>78</v>
      </c>
      <c r="AD51" s="15">
        <v>64073</v>
      </c>
      <c r="AE51" s="15">
        <v>64073</v>
      </c>
      <c r="AF51" s="15">
        <v>264073</v>
      </c>
      <c r="AG51" s="15">
        <v>564073</v>
      </c>
      <c r="AH51" s="15">
        <v>563848</v>
      </c>
      <c r="AI51" s="68">
        <v>563848</v>
      </c>
      <c r="AJ51" s="68">
        <v>563848</v>
      </c>
      <c r="AK51" s="68">
        <v>563848</v>
      </c>
      <c r="AL51" s="68">
        <v>563848</v>
      </c>
      <c r="AM51" s="68">
        <v>502473</v>
      </c>
      <c r="AN51" s="68">
        <v>339307</v>
      </c>
      <c r="AO51" s="68">
        <v>299388</v>
      </c>
      <c r="AP51" s="68">
        <v>299388</v>
      </c>
      <c r="AQ51" s="68">
        <v>0</v>
      </c>
      <c r="AR51" s="68">
        <v>0</v>
      </c>
    </row>
    <row r="52" spans="1:44" ht="13.5" x14ac:dyDescent="0.15">
      <c r="A52" s="41" t="s">
        <v>47</v>
      </c>
      <c r="B52" s="17">
        <v>952</v>
      </c>
      <c r="C52" s="17">
        <v>860</v>
      </c>
      <c r="D52" s="17">
        <v>789</v>
      </c>
      <c r="E52" s="15">
        <v>109238</v>
      </c>
      <c r="F52" s="15">
        <v>109410</v>
      </c>
      <c r="G52" s="15">
        <v>108336</v>
      </c>
      <c r="H52" s="15">
        <v>108715</v>
      </c>
      <c r="I52" s="15">
        <v>109872</v>
      </c>
      <c r="J52" s="15">
        <v>359307</v>
      </c>
      <c r="K52" s="15">
        <v>860</v>
      </c>
      <c r="L52" s="15">
        <v>789</v>
      </c>
      <c r="M52" s="15">
        <v>109238</v>
      </c>
      <c r="N52" s="15">
        <v>109410</v>
      </c>
      <c r="O52" s="15">
        <v>108336</v>
      </c>
      <c r="P52" s="15">
        <v>108715</v>
      </c>
      <c r="Q52" s="15">
        <v>109872</v>
      </c>
      <c r="R52" s="15">
        <v>359307</v>
      </c>
      <c r="S52" s="15">
        <v>355419</v>
      </c>
      <c r="T52" s="15">
        <v>350254</v>
      </c>
      <c r="U52" s="15">
        <v>336601</v>
      </c>
      <c r="V52" s="15">
        <v>460399</v>
      </c>
      <c r="W52" s="15">
        <v>450794</v>
      </c>
      <c r="X52" s="15">
        <v>1083690</v>
      </c>
      <c r="Y52" s="15">
        <v>1248925</v>
      </c>
      <c r="Z52" s="15">
        <v>1252553</v>
      </c>
      <c r="AA52" s="15">
        <v>1247243</v>
      </c>
      <c r="AB52" s="15">
        <v>1244687</v>
      </c>
      <c r="AC52" s="15">
        <v>1250264</v>
      </c>
      <c r="AD52" s="15">
        <v>1488302</v>
      </c>
      <c r="AE52" s="15">
        <v>1487050</v>
      </c>
      <c r="AF52" s="15">
        <v>1975285</v>
      </c>
      <c r="AG52" s="15">
        <v>1956191</v>
      </c>
      <c r="AH52" s="15">
        <v>2905766</v>
      </c>
      <c r="AI52" s="68">
        <v>2918415</v>
      </c>
      <c r="AJ52" s="68">
        <v>3574591</v>
      </c>
      <c r="AK52" s="68">
        <v>3533996</v>
      </c>
      <c r="AL52" s="68">
        <v>3964617</v>
      </c>
      <c r="AM52" s="68">
        <v>3952331</v>
      </c>
      <c r="AN52" s="68">
        <v>6167547</v>
      </c>
      <c r="AO52" s="68">
        <v>6168467</v>
      </c>
      <c r="AP52" s="68">
        <v>6507144</v>
      </c>
      <c r="AQ52" s="68">
        <v>6831827</v>
      </c>
      <c r="AR52" s="68">
        <v>6720644</v>
      </c>
    </row>
    <row r="53" spans="1:44" thickBot="1" x14ac:dyDescent="0.2">
      <c r="A53" s="42" t="s">
        <v>48</v>
      </c>
      <c r="B53" s="18">
        <v>2276452</v>
      </c>
      <c r="C53" s="18">
        <v>2319036</v>
      </c>
      <c r="D53" s="18">
        <v>2403738</v>
      </c>
      <c r="E53" s="18">
        <v>2559381</v>
      </c>
      <c r="F53" s="18">
        <v>2593182</v>
      </c>
      <c r="G53" s="18">
        <v>2617698</v>
      </c>
      <c r="H53" s="18">
        <v>2889045</v>
      </c>
      <c r="I53" s="18">
        <v>2944770</v>
      </c>
      <c r="J53" s="18">
        <v>3307722</v>
      </c>
      <c r="K53" s="18">
        <f t="shared" ref="K53:R53" si="10">K50+K52</f>
        <v>2319036</v>
      </c>
      <c r="L53" s="18">
        <f t="shared" si="10"/>
        <v>2403738</v>
      </c>
      <c r="M53" s="18">
        <f t="shared" si="10"/>
        <v>2559381</v>
      </c>
      <c r="N53" s="18">
        <f t="shared" si="10"/>
        <v>2593182</v>
      </c>
      <c r="O53" s="18">
        <f t="shared" si="10"/>
        <v>2617698</v>
      </c>
      <c r="P53" s="18">
        <f t="shared" si="10"/>
        <v>2889045</v>
      </c>
      <c r="Q53" s="18">
        <f t="shared" si="10"/>
        <v>2944770</v>
      </c>
      <c r="R53" s="18">
        <f t="shared" si="10"/>
        <v>3307722</v>
      </c>
      <c r="S53" s="18">
        <v>3364264</v>
      </c>
      <c r="T53" s="18">
        <v>3846024</v>
      </c>
      <c r="U53" s="18">
        <v>3942898</v>
      </c>
      <c r="V53" s="18">
        <v>4190255</v>
      </c>
      <c r="W53" s="18">
        <v>4244915</v>
      </c>
      <c r="X53" s="18">
        <v>4973441</v>
      </c>
      <c r="Y53" s="18">
        <v>5315556</v>
      </c>
      <c r="Z53" s="18">
        <v>5403227</v>
      </c>
      <c r="AA53" s="18">
        <v>5890890</v>
      </c>
      <c r="AB53" s="18">
        <v>5945084</v>
      </c>
      <c r="AC53" s="18">
        <v>5990538</v>
      </c>
      <c r="AD53" s="18">
        <v>6721335</v>
      </c>
      <c r="AE53" s="18">
        <v>6789028</v>
      </c>
      <c r="AF53" s="18">
        <v>7614756</v>
      </c>
      <c r="AG53" s="18">
        <v>7969416</v>
      </c>
      <c r="AH53" s="18">
        <v>8923580</v>
      </c>
      <c r="AI53" s="69">
        <v>8947675</v>
      </c>
      <c r="AJ53" s="69">
        <v>9597588</v>
      </c>
      <c r="AK53" s="69">
        <v>9643923</v>
      </c>
      <c r="AL53" s="69">
        <v>10197862</v>
      </c>
      <c r="AM53" s="69">
        <v>10273117</v>
      </c>
      <c r="AN53" s="69">
        <v>13177675</v>
      </c>
      <c r="AO53" s="69">
        <v>21037574</v>
      </c>
      <c r="AP53" s="69">
        <v>21681738</v>
      </c>
      <c r="AQ53" s="69">
        <v>22185247</v>
      </c>
      <c r="AR53" s="69">
        <v>22781631</v>
      </c>
    </row>
    <row r="54" spans="1:44" thickTop="1" x14ac:dyDescent="0.15">
      <c r="A54" s="38" t="s">
        <v>49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</row>
    <row r="55" spans="1:44" ht="13.5" x14ac:dyDescent="0.15">
      <c r="A55" s="30" t="s">
        <v>50</v>
      </c>
      <c r="B55" s="8">
        <v>528612</v>
      </c>
      <c r="C55" s="8">
        <v>429000</v>
      </c>
      <c r="D55" s="8">
        <v>474692</v>
      </c>
      <c r="E55" s="8">
        <v>553435</v>
      </c>
      <c r="F55" s="8">
        <v>600975</v>
      </c>
      <c r="G55" s="8">
        <v>512075</v>
      </c>
      <c r="H55" s="8">
        <v>430520</v>
      </c>
      <c r="I55" s="8">
        <v>217000</v>
      </c>
      <c r="J55" s="8">
        <v>256200</v>
      </c>
      <c r="K55" s="8">
        <v>429000</v>
      </c>
      <c r="L55" s="8">
        <v>474692</v>
      </c>
      <c r="M55" s="8">
        <v>553435</v>
      </c>
      <c r="N55" s="8">
        <v>600975</v>
      </c>
      <c r="O55" s="8">
        <v>512075</v>
      </c>
      <c r="P55" s="8">
        <v>430520</v>
      </c>
      <c r="Q55" s="8">
        <v>217000</v>
      </c>
      <c r="R55" s="8">
        <v>256200</v>
      </c>
      <c r="S55" s="8">
        <v>39087</v>
      </c>
      <c r="T55" s="8">
        <v>85484</v>
      </c>
      <c r="U55" s="8">
        <v>108557</v>
      </c>
      <c r="V55" s="8">
        <v>416036</v>
      </c>
      <c r="W55" s="8">
        <v>655098</v>
      </c>
      <c r="X55" s="8">
        <v>1232457</v>
      </c>
      <c r="Y55" s="8">
        <v>1240343</v>
      </c>
      <c r="Z55" s="8">
        <v>1233594</v>
      </c>
      <c r="AA55" s="8">
        <v>1369482</v>
      </c>
      <c r="AB55" s="8">
        <v>1456108</v>
      </c>
      <c r="AC55" s="8">
        <v>1573150</v>
      </c>
      <c r="AD55" s="8">
        <v>1743939</v>
      </c>
      <c r="AE55" s="8">
        <v>1740722</v>
      </c>
      <c r="AF55" s="8">
        <v>1532739</v>
      </c>
      <c r="AG55" s="8">
        <v>1465548</v>
      </c>
      <c r="AH55" s="53">
        <v>1760763</v>
      </c>
      <c r="AI55" s="62">
        <v>1907211</v>
      </c>
      <c r="AJ55" s="62">
        <v>1849016</v>
      </c>
      <c r="AK55" s="62">
        <v>2179017</v>
      </c>
      <c r="AL55" s="62">
        <v>2003836</v>
      </c>
      <c r="AM55" s="62">
        <v>1829925</v>
      </c>
      <c r="AN55" s="62">
        <v>1690928</v>
      </c>
      <c r="AO55" s="62">
        <v>2084253</v>
      </c>
      <c r="AP55" s="62">
        <v>4050837</v>
      </c>
      <c r="AQ55" s="62">
        <v>4288825</v>
      </c>
      <c r="AR55" s="62">
        <v>4544524</v>
      </c>
    </row>
    <row r="56" spans="1:44" ht="13.5" x14ac:dyDescent="0.15">
      <c r="A56" s="30" t="s">
        <v>105</v>
      </c>
      <c r="B56" s="8"/>
      <c r="C56" s="8"/>
      <c r="D56" s="8"/>
      <c r="E56" s="8"/>
      <c r="F56" s="8"/>
      <c r="G56" s="8"/>
      <c r="H56" s="8"/>
      <c r="I56" s="8"/>
      <c r="J56" s="8"/>
      <c r="K56" s="8" t="s">
        <v>26</v>
      </c>
      <c r="L56" s="8" t="s">
        <v>26</v>
      </c>
      <c r="M56" s="8" t="s">
        <v>26</v>
      </c>
      <c r="N56" s="8" t="s">
        <v>26</v>
      </c>
      <c r="O56" s="8" t="s">
        <v>26</v>
      </c>
      <c r="P56" s="8" t="s">
        <v>26</v>
      </c>
      <c r="Q56" s="8" t="s">
        <v>26</v>
      </c>
      <c r="R56" s="8" t="s">
        <v>26</v>
      </c>
      <c r="S56" s="8" t="s">
        <v>26</v>
      </c>
      <c r="T56" s="8" t="s">
        <v>26</v>
      </c>
      <c r="U56" s="8" t="s">
        <v>26</v>
      </c>
      <c r="V56" s="8" t="s">
        <v>26</v>
      </c>
      <c r="W56" s="8" t="s">
        <v>26</v>
      </c>
      <c r="X56" s="8" t="s">
        <v>26</v>
      </c>
      <c r="Y56" s="8" t="s">
        <v>26</v>
      </c>
      <c r="Z56" s="8" t="s">
        <v>26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171367</v>
      </c>
      <c r="AJ56" s="62">
        <v>157213</v>
      </c>
      <c r="AK56" s="62">
        <v>142969</v>
      </c>
      <c r="AL56" s="62">
        <v>167081</v>
      </c>
      <c r="AM56" s="62">
        <v>221163</v>
      </c>
      <c r="AN56" s="62">
        <v>197850</v>
      </c>
      <c r="AO56" s="62">
        <v>174057</v>
      </c>
      <c r="AP56" s="62">
        <v>150321</v>
      </c>
      <c r="AQ56" s="62">
        <v>126267</v>
      </c>
      <c r="AR56" s="62">
        <v>153967</v>
      </c>
    </row>
    <row r="57" spans="1:44" ht="13.5" x14ac:dyDescent="0.15">
      <c r="A57" s="30" t="s">
        <v>51</v>
      </c>
      <c r="B57" s="8"/>
      <c r="C57" s="8"/>
      <c r="D57" s="8"/>
      <c r="E57" s="8"/>
      <c r="F57" s="8"/>
      <c r="G57" s="8"/>
      <c r="H57" s="8"/>
      <c r="I57" s="8"/>
      <c r="J57" s="8">
        <v>491579</v>
      </c>
      <c r="K57" s="8" t="s">
        <v>26</v>
      </c>
      <c r="L57" s="8" t="s">
        <v>26</v>
      </c>
      <c r="M57" s="8" t="s">
        <v>26</v>
      </c>
      <c r="N57" s="8" t="s">
        <v>26</v>
      </c>
      <c r="O57" s="8" t="s">
        <v>26</v>
      </c>
      <c r="P57" s="8" t="s">
        <v>26</v>
      </c>
      <c r="Q57" s="8" t="s">
        <v>26</v>
      </c>
      <c r="R57" s="8">
        <v>491579</v>
      </c>
      <c r="S57" s="8">
        <v>491976</v>
      </c>
      <c r="T57" s="8">
        <v>492383</v>
      </c>
      <c r="U57" s="8">
        <v>492790</v>
      </c>
      <c r="V57" s="8">
        <v>493207</v>
      </c>
      <c r="W57" s="8">
        <v>493623</v>
      </c>
      <c r="X57" s="8">
        <v>494048</v>
      </c>
      <c r="Y57" s="8">
        <v>494474</v>
      </c>
      <c r="Z57" s="8">
        <v>494909</v>
      </c>
      <c r="AA57" s="8">
        <v>495344</v>
      </c>
      <c r="AB57" s="8">
        <v>495789</v>
      </c>
      <c r="AC57" s="8">
        <v>496234</v>
      </c>
      <c r="AD57" s="8">
        <v>496689</v>
      </c>
      <c r="AE57" s="8">
        <v>497144</v>
      </c>
      <c r="AF57" s="8">
        <v>497609</v>
      </c>
      <c r="AG57" s="8">
        <v>498075</v>
      </c>
      <c r="AH57" s="53">
        <v>0</v>
      </c>
      <c r="AI57" s="53">
        <v>0</v>
      </c>
      <c r="AJ57" s="53">
        <v>0</v>
      </c>
      <c r="AK57" s="53">
        <v>0</v>
      </c>
      <c r="AL57" s="53">
        <v>0</v>
      </c>
      <c r="AM57" s="53">
        <v>596457</v>
      </c>
      <c r="AN57" s="53">
        <v>596625</v>
      </c>
      <c r="AO57" s="53">
        <v>596795</v>
      </c>
      <c r="AP57" s="53">
        <v>596966</v>
      </c>
      <c r="AQ57" s="53">
        <v>597138</v>
      </c>
      <c r="AR57" s="53">
        <v>597312</v>
      </c>
    </row>
    <row r="58" spans="1:44" ht="13.5" x14ac:dyDescent="0.15">
      <c r="A58" s="30" t="s">
        <v>70</v>
      </c>
      <c r="B58" s="8"/>
      <c r="C58" s="8"/>
      <c r="D58" s="8"/>
      <c r="E58" s="8"/>
      <c r="F58" s="8"/>
      <c r="G58" s="8"/>
      <c r="H58" s="8"/>
      <c r="I58" s="8"/>
      <c r="J58" s="8"/>
      <c r="K58" s="8" t="s">
        <v>26</v>
      </c>
      <c r="L58" s="8" t="s">
        <v>26</v>
      </c>
      <c r="M58" s="8" t="s">
        <v>26</v>
      </c>
      <c r="N58" s="8" t="s">
        <v>26</v>
      </c>
      <c r="O58" s="8" t="s">
        <v>26</v>
      </c>
      <c r="P58" s="8" t="s">
        <v>26</v>
      </c>
      <c r="Q58" s="8" t="s">
        <v>26</v>
      </c>
      <c r="R58" s="8"/>
      <c r="S58" s="8"/>
      <c r="T58" s="8"/>
      <c r="U58" s="8"/>
      <c r="V58" s="8"/>
      <c r="W58" s="8"/>
      <c r="X58" s="8">
        <v>223996</v>
      </c>
      <c r="Y58" s="8">
        <v>222911</v>
      </c>
      <c r="Z58" s="8">
        <v>214502</v>
      </c>
      <c r="AA58" s="8">
        <v>216172</v>
      </c>
      <c r="AB58" s="8">
        <v>219370</v>
      </c>
      <c r="AC58" s="8">
        <v>224755</v>
      </c>
      <c r="AD58" s="8">
        <v>228483</v>
      </c>
      <c r="AE58" s="8">
        <v>237604</v>
      </c>
      <c r="AF58" s="8" t="s">
        <v>78</v>
      </c>
      <c r="AG58" s="8" t="s">
        <v>78</v>
      </c>
      <c r="AH58" s="53">
        <v>0</v>
      </c>
      <c r="AI58" s="62">
        <v>221814</v>
      </c>
      <c r="AJ58" s="62">
        <v>217336</v>
      </c>
      <c r="AK58" s="62">
        <v>211314</v>
      </c>
      <c r="AL58" s="62">
        <v>214193</v>
      </c>
      <c r="AM58" s="62">
        <v>212317</v>
      </c>
      <c r="AN58" s="62">
        <v>211313</v>
      </c>
      <c r="AO58" s="62">
        <v>219567</v>
      </c>
      <c r="AP58" s="62">
        <v>229217</v>
      </c>
      <c r="AQ58" s="62"/>
      <c r="AR58" s="62">
        <v>0</v>
      </c>
    </row>
    <row r="59" spans="1:44" ht="13.5" x14ac:dyDescent="0.15">
      <c r="A59" s="30" t="s">
        <v>52</v>
      </c>
      <c r="B59" s="8">
        <v>440</v>
      </c>
      <c r="C59" s="8">
        <v>314</v>
      </c>
      <c r="D59" s="8">
        <v>257</v>
      </c>
      <c r="E59" s="8">
        <v>207</v>
      </c>
      <c r="F59" s="8">
        <v>167</v>
      </c>
      <c r="G59" s="8">
        <v>167</v>
      </c>
      <c r="H59" s="8">
        <v>122</v>
      </c>
      <c r="I59" s="8">
        <v>122</v>
      </c>
      <c r="J59" s="8">
        <v>69</v>
      </c>
      <c r="K59" s="8">
        <v>314</v>
      </c>
      <c r="L59" s="8">
        <v>257</v>
      </c>
      <c r="M59" s="8">
        <v>207</v>
      </c>
      <c r="N59" s="8">
        <v>167</v>
      </c>
      <c r="O59" s="8">
        <v>167</v>
      </c>
      <c r="P59" s="8">
        <v>122</v>
      </c>
      <c r="Q59" s="8">
        <v>122</v>
      </c>
      <c r="R59" s="8">
        <v>69</v>
      </c>
      <c r="S59" s="8">
        <v>69</v>
      </c>
      <c r="T59" s="8">
        <v>1383</v>
      </c>
      <c r="U59" s="8">
        <v>2048</v>
      </c>
      <c r="V59" s="8">
        <v>7293</v>
      </c>
      <c r="W59" s="8">
        <v>7616</v>
      </c>
      <c r="X59" s="8">
        <v>8126</v>
      </c>
      <c r="Y59" s="8">
        <v>24541</v>
      </c>
      <c r="Z59" s="8">
        <v>15382</v>
      </c>
      <c r="AA59" s="8">
        <v>15987</v>
      </c>
      <c r="AB59" s="8">
        <v>18353</v>
      </c>
      <c r="AC59" s="8">
        <v>13280</v>
      </c>
      <c r="AD59" s="8">
        <v>16412</v>
      </c>
      <c r="AE59" s="8">
        <v>15554</v>
      </c>
      <c r="AF59" s="8">
        <v>15245</v>
      </c>
      <c r="AG59" s="8">
        <v>15373</v>
      </c>
      <c r="AH59" s="53">
        <v>1639</v>
      </c>
      <c r="AI59" s="62">
        <v>2694</v>
      </c>
      <c r="AJ59" s="62">
        <v>7288</v>
      </c>
      <c r="AK59" s="62">
        <v>8649</v>
      </c>
      <c r="AL59" s="62">
        <v>34360</v>
      </c>
      <c r="AM59" s="62">
        <v>0</v>
      </c>
      <c r="AN59" s="62">
        <v>0</v>
      </c>
      <c r="AO59" s="62">
        <v>0</v>
      </c>
      <c r="AP59" s="62">
        <v>0</v>
      </c>
      <c r="AQ59" s="62">
        <v>4168</v>
      </c>
      <c r="AR59" s="62">
        <v>17753</v>
      </c>
    </row>
    <row r="60" spans="1:44" ht="13.5" x14ac:dyDescent="0.15">
      <c r="A60" s="30" t="s">
        <v>53</v>
      </c>
      <c r="B60" s="8">
        <v>150347</v>
      </c>
      <c r="C60" s="8">
        <v>171987</v>
      </c>
      <c r="D60" s="8">
        <v>147952</v>
      </c>
      <c r="E60" s="8">
        <v>213098</v>
      </c>
      <c r="F60" s="8">
        <v>209968</v>
      </c>
      <c r="G60" s="8">
        <v>200850</v>
      </c>
      <c r="H60" s="8">
        <v>192325</v>
      </c>
      <c r="I60" s="8">
        <v>190691</v>
      </c>
      <c r="J60" s="8">
        <v>184174</v>
      </c>
      <c r="K60" s="8">
        <v>171987</v>
      </c>
      <c r="L60" s="8">
        <v>174876</v>
      </c>
      <c r="M60" s="8">
        <v>213098</v>
      </c>
      <c r="N60" s="8">
        <v>209968</v>
      </c>
      <c r="O60" s="8">
        <v>200850</v>
      </c>
      <c r="P60" s="8">
        <v>192325</v>
      </c>
      <c r="Q60" s="8">
        <v>190691</v>
      </c>
      <c r="R60" s="8">
        <v>184174</v>
      </c>
      <c r="S60" s="8">
        <v>178833</v>
      </c>
      <c r="T60" s="8">
        <v>173291</v>
      </c>
      <c r="U60" s="8">
        <v>189706</v>
      </c>
      <c r="V60" s="8">
        <v>175604</v>
      </c>
      <c r="W60" s="8">
        <v>166414</v>
      </c>
      <c r="X60" s="8">
        <v>164861</v>
      </c>
      <c r="Y60" s="8">
        <v>290894</v>
      </c>
      <c r="Z60" s="8">
        <v>265887</v>
      </c>
      <c r="AA60" s="8">
        <v>251998</v>
      </c>
      <c r="AB60" s="8">
        <v>305998</v>
      </c>
      <c r="AC60" s="8">
        <v>291894</v>
      </c>
      <c r="AD60" s="8">
        <v>299749</v>
      </c>
      <c r="AE60" s="8">
        <v>285665</v>
      </c>
      <c r="AF60" s="8">
        <v>268777</v>
      </c>
      <c r="AG60" s="8">
        <v>396423</v>
      </c>
      <c r="AH60" s="53">
        <v>393902</v>
      </c>
      <c r="AI60" s="62">
        <v>372232</v>
      </c>
      <c r="AJ60" s="62">
        <v>434916</v>
      </c>
      <c r="AK60" s="62">
        <v>500614</v>
      </c>
      <c r="AL60" s="62">
        <v>535266</v>
      </c>
      <c r="AM60" s="62">
        <v>617805</v>
      </c>
      <c r="AN60" s="62">
        <v>591384</v>
      </c>
      <c r="AO60" s="62">
        <v>531000</v>
      </c>
      <c r="AP60" s="62">
        <v>707016</v>
      </c>
      <c r="AQ60" s="62">
        <v>650581</v>
      </c>
      <c r="AR60" s="62">
        <v>596211</v>
      </c>
    </row>
    <row r="61" spans="1:44" ht="13.5" x14ac:dyDescent="0.15">
      <c r="A61" s="30" t="s">
        <v>92</v>
      </c>
      <c r="B61" s="8"/>
      <c r="C61" s="8"/>
      <c r="D61" s="8"/>
      <c r="E61" s="8"/>
      <c r="F61" s="8"/>
      <c r="G61" s="8"/>
      <c r="H61" s="8"/>
      <c r="I61" s="8"/>
      <c r="J61" s="8"/>
      <c r="K61" s="8" t="s">
        <v>26</v>
      </c>
      <c r="L61" s="8" t="s">
        <v>26</v>
      </c>
      <c r="M61" s="8" t="s">
        <v>26</v>
      </c>
      <c r="N61" s="8" t="s">
        <v>26</v>
      </c>
      <c r="O61" s="8" t="s">
        <v>26</v>
      </c>
      <c r="P61" s="8" t="s">
        <v>26</v>
      </c>
      <c r="Q61" s="8" t="s">
        <v>26</v>
      </c>
      <c r="R61" s="8" t="s">
        <v>26</v>
      </c>
      <c r="S61" s="8" t="s">
        <v>78</v>
      </c>
      <c r="T61" s="8" t="s">
        <v>78</v>
      </c>
      <c r="U61" s="8" t="s">
        <v>78</v>
      </c>
      <c r="V61" s="8" t="s">
        <v>78</v>
      </c>
      <c r="W61" s="8" t="s">
        <v>78</v>
      </c>
      <c r="X61" s="8" t="s">
        <v>78</v>
      </c>
      <c r="Y61" s="8" t="s">
        <v>78</v>
      </c>
      <c r="Z61" s="8" t="s">
        <v>78</v>
      </c>
      <c r="AA61" s="8" t="s">
        <v>78</v>
      </c>
      <c r="AB61" s="8" t="s">
        <v>78</v>
      </c>
      <c r="AC61" s="8" t="s">
        <v>78</v>
      </c>
      <c r="AD61" s="8" t="s">
        <v>78</v>
      </c>
      <c r="AE61" s="8" t="s">
        <v>78</v>
      </c>
      <c r="AF61" s="8">
        <v>2833</v>
      </c>
      <c r="AG61" s="8">
        <v>20307</v>
      </c>
      <c r="AH61" s="53">
        <v>15540</v>
      </c>
      <c r="AI61" s="62">
        <v>14144</v>
      </c>
      <c r="AJ61" s="62">
        <v>39584</v>
      </c>
      <c r="AK61" s="62">
        <v>84050</v>
      </c>
      <c r="AL61" s="62">
        <v>58243</v>
      </c>
      <c r="AM61" s="62">
        <v>72780</v>
      </c>
      <c r="AN61" s="62">
        <v>72075</v>
      </c>
      <c r="AO61" s="62">
        <v>47559</v>
      </c>
      <c r="AP61" s="62">
        <v>20700</v>
      </c>
      <c r="AQ61" s="62">
        <v>32009</v>
      </c>
      <c r="AR61" s="62">
        <v>20284</v>
      </c>
    </row>
    <row r="62" spans="1:44" ht="13.5" x14ac:dyDescent="0.15">
      <c r="A62" s="30" t="s">
        <v>58</v>
      </c>
      <c r="B62" s="8"/>
      <c r="C62" s="8"/>
      <c r="D62" s="8"/>
      <c r="E62" s="8"/>
      <c r="F62" s="8">
        <v>180563</v>
      </c>
      <c r="G62" s="8">
        <v>182149</v>
      </c>
      <c r="H62" s="8">
        <v>352317</v>
      </c>
      <c r="I62" s="8">
        <v>355362</v>
      </c>
      <c r="J62" s="8">
        <v>379394</v>
      </c>
      <c r="K62" s="8" t="s">
        <v>26</v>
      </c>
      <c r="L62" s="8" t="s">
        <v>26</v>
      </c>
      <c r="M62" s="8" t="s">
        <v>69</v>
      </c>
      <c r="N62" s="8">
        <v>180563</v>
      </c>
      <c r="O62" s="8">
        <v>182149</v>
      </c>
      <c r="P62" s="8">
        <v>352317</v>
      </c>
      <c r="Q62" s="8">
        <v>355362</v>
      </c>
      <c r="R62" s="8">
        <v>379394</v>
      </c>
      <c r="S62" s="8">
        <v>382668</v>
      </c>
      <c r="T62" s="8">
        <v>385947</v>
      </c>
      <c r="U62" s="8">
        <v>389268</v>
      </c>
      <c r="V62" s="8" t="s">
        <v>71</v>
      </c>
      <c r="W62" s="8" t="s">
        <v>71</v>
      </c>
      <c r="X62" s="8" t="s">
        <v>71</v>
      </c>
      <c r="Y62" s="8">
        <v>391541</v>
      </c>
      <c r="Z62" s="8">
        <v>395210</v>
      </c>
      <c r="AA62" s="8">
        <v>398879</v>
      </c>
      <c r="AB62" s="8">
        <v>402549</v>
      </c>
      <c r="AC62" s="8">
        <v>406357</v>
      </c>
      <c r="AD62" s="8">
        <v>403329</v>
      </c>
      <c r="AE62" s="8">
        <v>407074</v>
      </c>
      <c r="AF62" s="8">
        <v>410819</v>
      </c>
      <c r="AG62" s="8">
        <v>414706</v>
      </c>
      <c r="AH62" s="53">
        <v>418592</v>
      </c>
      <c r="AI62" s="62">
        <v>422479</v>
      </c>
      <c r="AJ62" s="62">
        <v>426365</v>
      </c>
      <c r="AK62" s="62">
        <v>430399</v>
      </c>
      <c r="AL62" s="53">
        <v>0</v>
      </c>
      <c r="AM62" s="53">
        <v>0</v>
      </c>
      <c r="AN62" s="53">
        <v>0</v>
      </c>
      <c r="AO62" s="53">
        <v>15403</v>
      </c>
      <c r="AP62" s="53">
        <v>11131</v>
      </c>
      <c r="AQ62" s="53">
        <v>1947</v>
      </c>
      <c r="AR62" s="53">
        <v>1957</v>
      </c>
    </row>
    <row r="63" spans="1:44" ht="13.5" x14ac:dyDescent="0.15">
      <c r="A63" s="30" t="s">
        <v>75</v>
      </c>
      <c r="B63" s="8">
        <v>4223</v>
      </c>
      <c r="C63" s="8">
        <v>4588</v>
      </c>
      <c r="D63" s="8">
        <v>4989</v>
      </c>
      <c r="E63" s="8">
        <v>5429</v>
      </c>
      <c r="F63" s="8" t="s">
        <v>26</v>
      </c>
      <c r="G63" s="8" t="s">
        <v>26</v>
      </c>
      <c r="H63" s="8" t="s">
        <v>26</v>
      </c>
      <c r="I63" s="8" t="s">
        <v>26</v>
      </c>
      <c r="J63" s="8" t="s">
        <v>26</v>
      </c>
      <c r="K63" s="8">
        <v>4588</v>
      </c>
      <c r="L63" s="8">
        <v>4989</v>
      </c>
      <c r="M63" s="8">
        <v>5429</v>
      </c>
      <c r="N63" s="8" t="s">
        <v>26</v>
      </c>
      <c r="O63" s="8" t="s">
        <v>26</v>
      </c>
      <c r="P63" s="8" t="s">
        <v>26</v>
      </c>
      <c r="Q63" s="8" t="s">
        <v>26</v>
      </c>
      <c r="R63" s="8" t="s">
        <v>26</v>
      </c>
      <c r="S63" s="8" t="s">
        <v>26</v>
      </c>
      <c r="T63" s="8" t="s">
        <v>26</v>
      </c>
      <c r="U63" s="8" t="s">
        <v>26</v>
      </c>
      <c r="V63" s="8" t="s">
        <v>26</v>
      </c>
      <c r="W63" s="8">
        <v>759</v>
      </c>
      <c r="X63" s="8">
        <v>17747</v>
      </c>
      <c r="Y63" s="8">
        <v>15724</v>
      </c>
      <c r="Z63" s="8">
        <v>74170</v>
      </c>
      <c r="AA63" s="8">
        <v>43750</v>
      </c>
      <c r="AB63" s="8">
        <v>27792</v>
      </c>
      <c r="AC63" s="8">
        <v>15633</v>
      </c>
      <c r="AD63" s="8">
        <v>1919</v>
      </c>
      <c r="AE63" s="8">
        <v>13041</v>
      </c>
      <c r="AF63" s="8">
        <v>12393</v>
      </c>
      <c r="AG63" s="8">
        <v>11920</v>
      </c>
      <c r="AH63" s="53">
        <v>11948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</row>
    <row r="64" spans="1:44" ht="13.5" x14ac:dyDescent="0.15">
      <c r="A64" s="43" t="s">
        <v>54</v>
      </c>
      <c r="B64" s="15">
        <v>5000</v>
      </c>
      <c r="C64" s="15">
        <v>5000</v>
      </c>
      <c r="D64" s="8" t="s">
        <v>26</v>
      </c>
      <c r="E64" s="8" t="s">
        <v>26</v>
      </c>
      <c r="F64" s="8" t="s">
        <v>26</v>
      </c>
      <c r="G64" s="8" t="s">
        <v>26</v>
      </c>
      <c r="H64" s="8" t="s">
        <v>26</v>
      </c>
      <c r="I64" s="8" t="s">
        <v>26</v>
      </c>
      <c r="J64" s="8" t="s">
        <v>26</v>
      </c>
      <c r="K64" s="8">
        <v>5000</v>
      </c>
      <c r="L64" s="8" t="s">
        <v>26</v>
      </c>
      <c r="M64" s="8"/>
      <c r="N64" s="8" t="s">
        <v>26</v>
      </c>
      <c r="O64" s="8" t="s">
        <v>26</v>
      </c>
      <c r="P64" s="8" t="s">
        <v>26</v>
      </c>
      <c r="Q64" s="8" t="s">
        <v>26</v>
      </c>
      <c r="R64" s="8" t="s">
        <v>26</v>
      </c>
      <c r="S64" s="8">
        <v>2080</v>
      </c>
      <c r="T64" s="8">
        <v>2080</v>
      </c>
      <c r="U64" s="8">
        <v>22359</v>
      </c>
      <c r="V64" s="8">
        <v>65761</v>
      </c>
      <c r="W64" s="8">
        <v>41738</v>
      </c>
      <c r="X64" s="8">
        <v>41364</v>
      </c>
      <c r="Y64" s="8">
        <v>70693</v>
      </c>
      <c r="Z64" s="8">
        <v>37497</v>
      </c>
      <c r="AA64" s="8">
        <v>39021</v>
      </c>
      <c r="AB64" s="8">
        <v>29771</v>
      </c>
      <c r="AC64" s="8">
        <v>30309</v>
      </c>
      <c r="AD64" s="8">
        <v>99817</v>
      </c>
      <c r="AE64" s="8">
        <v>124249</v>
      </c>
      <c r="AF64" s="8">
        <v>126339</v>
      </c>
      <c r="AG64" s="8">
        <v>89057</v>
      </c>
      <c r="AH64" s="53">
        <v>39128</v>
      </c>
      <c r="AI64" s="62">
        <v>71967</v>
      </c>
      <c r="AJ64" s="62">
        <v>46525</v>
      </c>
      <c r="AK64" s="62">
        <v>22867</v>
      </c>
      <c r="AL64" s="62">
        <v>21780</v>
      </c>
      <c r="AM64" s="62">
        <v>19391</v>
      </c>
      <c r="AN64" s="62">
        <v>13959</v>
      </c>
      <c r="AO64" s="53">
        <v>0</v>
      </c>
      <c r="AP64" s="53">
        <v>0</v>
      </c>
      <c r="AQ64" s="53">
        <v>0</v>
      </c>
      <c r="AR64" s="53"/>
    </row>
    <row r="65" spans="1:44" ht="13.5" x14ac:dyDescent="0.15">
      <c r="A65" s="44" t="s">
        <v>55</v>
      </c>
      <c r="B65" s="16">
        <v>688622</v>
      </c>
      <c r="C65" s="16">
        <v>610889</v>
      </c>
      <c r="D65" s="16">
        <v>627890</v>
      </c>
      <c r="E65" s="16">
        <v>772169</v>
      </c>
      <c r="F65" s="16">
        <v>991673</v>
      </c>
      <c r="G65" s="16">
        <v>895241</v>
      </c>
      <c r="H65" s="16">
        <v>975284</v>
      </c>
      <c r="I65" s="16">
        <v>763175</v>
      </c>
      <c r="J65" s="16">
        <v>1311416</v>
      </c>
      <c r="K65" s="16">
        <f t="shared" ref="K65:R65" si="11">SUM(K55:K64)</f>
        <v>610889</v>
      </c>
      <c r="L65" s="16">
        <f t="shared" si="11"/>
        <v>654814</v>
      </c>
      <c r="M65" s="16">
        <f t="shared" si="11"/>
        <v>772169</v>
      </c>
      <c r="N65" s="16">
        <f t="shared" si="11"/>
        <v>991673</v>
      </c>
      <c r="O65" s="16">
        <f t="shared" si="11"/>
        <v>895241</v>
      </c>
      <c r="P65" s="16">
        <f t="shared" si="11"/>
        <v>975284</v>
      </c>
      <c r="Q65" s="16">
        <f t="shared" si="11"/>
        <v>763175</v>
      </c>
      <c r="R65" s="16">
        <f t="shared" si="11"/>
        <v>1311416</v>
      </c>
      <c r="S65" s="16">
        <v>1094713</v>
      </c>
      <c r="T65" s="16">
        <v>1140568</v>
      </c>
      <c r="U65" s="16">
        <v>1204728</v>
      </c>
      <c r="V65" s="16">
        <f>SUM(V55:V64)</f>
        <v>1157901</v>
      </c>
      <c r="W65" s="16">
        <v>1365248</v>
      </c>
      <c r="X65" s="16">
        <v>2182599</v>
      </c>
      <c r="Y65" s="16">
        <v>2751121</v>
      </c>
      <c r="Z65" s="16">
        <v>2731151</v>
      </c>
      <c r="AA65" s="16">
        <v>2830633</v>
      </c>
      <c r="AB65" s="16">
        <v>2955730</v>
      </c>
      <c r="AC65" s="16">
        <v>3051612</v>
      </c>
      <c r="AD65" s="16">
        <v>3290337</v>
      </c>
      <c r="AE65" s="16">
        <v>3321053</v>
      </c>
      <c r="AF65" s="16">
        <v>2866754</v>
      </c>
      <c r="AG65" s="16">
        <v>2911409</v>
      </c>
      <c r="AH65" s="16">
        <v>2641512</v>
      </c>
      <c r="AI65" s="67">
        <v>3183908</v>
      </c>
      <c r="AJ65" s="67">
        <v>3178243</v>
      </c>
      <c r="AK65" s="67">
        <v>3579879</v>
      </c>
      <c r="AL65" s="67">
        <v>3034759</v>
      </c>
      <c r="AM65" s="67">
        <v>3569838</v>
      </c>
      <c r="AN65" s="67">
        <f>SUM(AN55:AN64)</f>
        <v>3374134</v>
      </c>
      <c r="AO65" s="67">
        <f>SUM(AO55:AO64)</f>
        <v>3668634</v>
      </c>
      <c r="AP65" s="67">
        <f>SUM(AP55:AP64)</f>
        <v>5766188</v>
      </c>
      <c r="AQ65" s="67">
        <f>SUM(AQ55:AQ64)</f>
        <v>5700935</v>
      </c>
      <c r="AR65" s="67">
        <v>5932008</v>
      </c>
    </row>
    <row r="66" spans="1:44" ht="13.5" x14ac:dyDescent="0.15">
      <c r="A66" s="38" t="s">
        <v>56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</row>
    <row r="67" spans="1:44" ht="13.5" x14ac:dyDescent="0.15">
      <c r="A67" s="43" t="s">
        <v>57</v>
      </c>
      <c r="B67" s="8">
        <v>423952</v>
      </c>
      <c r="C67" s="8">
        <v>459235</v>
      </c>
      <c r="D67" s="8">
        <v>537003</v>
      </c>
      <c r="E67" s="8">
        <v>402827</v>
      </c>
      <c r="F67" s="8">
        <v>393890</v>
      </c>
      <c r="G67" s="8">
        <v>401041</v>
      </c>
      <c r="H67" s="8">
        <v>474268</v>
      </c>
      <c r="I67" s="8">
        <v>531334</v>
      </c>
      <c r="J67" s="8">
        <v>794361</v>
      </c>
      <c r="K67" s="8">
        <v>459235</v>
      </c>
      <c r="L67" s="8">
        <v>537003</v>
      </c>
      <c r="M67" s="8">
        <v>402827</v>
      </c>
      <c r="N67" s="8">
        <v>393890</v>
      </c>
      <c r="O67" s="8">
        <v>401041</v>
      </c>
      <c r="P67" s="8">
        <v>474268</v>
      </c>
      <c r="Q67" s="8">
        <v>531334</v>
      </c>
      <c r="R67" s="8">
        <v>794361</v>
      </c>
      <c r="S67" s="8">
        <v>699467</v>
      </c>
      <c r="T67" s="8">
        <v>863210</v>
      </c>
      <c r="U67" s="8">
        <v>786961</v>
      </c>
      <c r="V67" s="8">
        <v>1047766</v>
      </c>
      <c r="W67" s="8">
        <v>1252283</v>
      </c>
      <c r="X67" s="8">
        <v>1097743</v>
      </c>
      <c r="Y67" s="8">
        <v>1099528</v>
      </c>
      <c r="Z67" s="8">
        <v>940553</v>
      </c>
      <c r="AA67" s="8">
        <v>1039224</v>
      </c>
      <c r="AB67" s="8">
        <v>1268158</v>
      </c>
      <c r="AC67" s="8">
        <v>1019153</v>
      </c>
      <c r="AD67" s="8">
        <v>1050460</v>
      </c>
      <c r="AE67" s="8">
        <v>950125</v>
      </c>
      <c r="AF67" s="8">
        <v>949440</v>
      </c>
      <c r="AG67" s="8">
        <v>1050283</v>
      </c>
      <c r="AH67" s="8">
        <v>964860</v>
      </c>
      <c r="AI67" s="62">
        <v>1126129</v>
      </c>
      <c r="AJ67" s="62">
        <v>1092458</v>
      </c>
      <c r="AK67" s="62">
        <v>925155</v>
      </c>
      <c r="AL67" s="62">
        <v>1034079</v>
      </c>
      <c r="AM67" s="62">
        <v>1179376</v>
      </c>
      <c r="AN67" s="62">
        <v>1782387</v>
      </c>
      <c r="AO67" s="62">
        <v>2346625</v>
      </c>
      <c r="AP67" s="62">
        <v>1648556</v>
      </c>
      <c r="AQ67" s="62">
        <v>1317233</v>
      </c>
      <c r="AR67" s="62">
        <v>1423673</v>
      </c>
    </row>
    <row r="68" spans="1:44" ht="13.5" x14ac:dyDescent="0.15">
      <c r="A68" s="43" t="s">
        <v>95</v>
      </c>
      <c r="B68" s="8"/>
      <c r="C68" s="8"/>
      <c r="D68" s="8"/>
      <c r="E68" s="8"/>
      <c r="F68" s="8"/>
      <c r="G68" s="8"/>
      <c r="H68" s="8"/>
      <c r="I68" s="8"/>
      <c r="J68" s="8"/>
      <c r="K68" s="8" t="s">
        <v>26</v>
      </c>
      <c r="L68" s="8" t="s">
        <v>26</v>
      </c>
      <c r="M68" s="8" t="s">
        <v>26</v>
      </c>
      <c r="N68" s="8" t="s">
        <v>26</v>
      </c>
      <c r="O68" s="8" t="s">
        <v>26</v>
      </c>
      <c r="P68" s="8" t="s">
        <v>26</v>
      </c>
      <c r="Q68" s="8" t="s">
        <v>26</v>
      </c>
      <c r="R68" s="8" t="s">
        <v>26</v>
      </c>
      <c r="S68" s="8" t="s">
        <v>78</v>
      </c>
      <c r="T68" s="8" t="s">
        <v>78</v>
      </c>
      <c r="U68" s="8" t="s">
        <v>78</v>
      </c>
      <c r="V68" s="8" t="s">
        <v>78</v>
      </c>
      <c r="W68" s="8" t="s">
        <v>78</v>
      </c>
      <c r="X68" s="8" t="s">
        <v>78</v>
      </c>
      <c r="Y68" s="8" t="s">
        <v>78</v>
      </c>
      <c r="Z68" s="8" t="s">
        <v>78</v>
      </c>
      <c r="AA68" s="8" t="s">
        <v>78</v>
      </c>
      <c r="AB68" s="8" t="s">
        <v>78</v>
      </c>
      <c r="AC68" s="8" t="s">
        <v>78</v>
      </c>
      <c r="AD68" s="8" t="s">
        <v>78</v>
      </c>
      <c r="AE68" s="8">
        <v>52761</v>
      </c>
      <c r="AF68" s="8">
        <v>66404</v>
      </c>
      <c r="AG68" s="8">
        <v>57845</v>
      </c>
      <c r="AH68" s="8">
        <v>44130</v>
      </c>
      <c r="AI68" s="62">
        <v>56367</v>
      </c>
      <c r="AJ68" s="62">
        <v>65355</v>
      </c>
      <c r="AK68" s="62">
        <v>86269</v>
      </c>
      <c r="AL68" s="62">
        <v>92333</v>
      </c>
      <c r="AM68" s="62">
        <v>194812</v>
      </c>
      <c r="AN68" s="62">
        <v>88414</v>
      </c>
      <c r="AO68" s="62">
        <v>143963</v>
      </c>
      <c r="AP68" s="62">
        <v>181425</v>
      </c>
      <c r="AQ68" s="62">
        <v>291864</v>
      </c>
      <c r="AR68" s="62">
        <v>783830</v>
      </c>
    </row>
    <row r="69" spans="1:44" ht="13.5" x14ac:dyDescent="0.15">
      <c r="A69" s="30" t="s">
        <v>50</v>
      </c>
      <c r="B69" s="8">
        <v>567803</v>
      </c>
      <c r="C69" s="8">
        <v>529440</v>
      </c>
      <c r="D69" s="8">
        <v>586425</v>
      </c>
      <c r="E69" s="8">
        <v>548385</v>
      </c>
      <c r="F69" s="8">
        <v>390547</v>
      </c>
      <c r="G69" s="8">
        <v>313191</v>
      </c>
      <c r="H69" s="8">
        <v>365269</v>
      </c>
      <c r="I69" s="8">
        <v>376978</v>
      </c>
      <c r="J69" s="8">
        <v>162054</v>
      </c>
      <c r="K69" s="8">
        <v>529440</v>
      </c>
      <c r="L69" s="8">
        <v>586425</v>
      </c>
      <c r="M69" s="8">
        <v>548385</v>
      </c>
      <c r="N69" s="8">
        <v>390547</v>
      </c>
      <c r="O69" s="8">
        <v>313191</v>
      </c>
      <c r="P69" s="8">
        <v>365269</v>
      </c>
      <c r="Q69" s="8">
        <v>376978</v>
      </c>
      <c r="R69" s="8">
        <v>162054</v>
      </c>
      <c r="S69" s="8">
        <v>192775</v>
      </c>
      <c r="T69" s="8">
        <v>119727</v>
      </c>
      <c r="U69" s="8">
        <v>57499</v>
      </c>
      <c r="V69" s="8">
        <v>113068</v>
      </c>
      <c r="W69" s="8">
        <v>125520</v>
      </c>
      <c r="X69" s="8">
        <v>91375</v>
      </c>
      <c r="Y69" s="8">
        <v>66655</v>
      </c>
      <c r="Z69" s="8">
        <v>209174</v>
      </c>
      <c r="AA69" s="8">
        <v>204973</v>
      </c>
      <c r="AB69" s="8">
        <v>305898</v>
      </c>
      <c r="AC69" s="8">
        <v>437375</v>
      </c>
      <c r="AD69" s="8">
        <v>440608</v>
      </c>
      <c r="AE69" s="8">
        <v>523434</v>
      </c>
      <c r="AF69" s="8">
        <v>781134</v>
      </c>
      <c r="AG69" s="8">
        <v>728097</v>
      </c>
      <c r="AH69" s="8">
        <v>530005</v>
      </c>
      <c r="AI69" s="62">
        <v>416311</v>
      </c>
      <c r="AJ69" s="62">
        <v>756162</v>
      </c>
      <c r="AK69" s="62">
        <v>338479</v>
      </c>
      <c r="AL69" s="62">
        <v>562833</v>
      </c>
      <c r="AM69" s="62">
        <v>916346</v>
      </c>
      <c r="AN69" s="62">
        <v>1053686</v>
      </c>
      <c r="AO69" s="62">
        <v>1082866</v>
      </c>
      <c r="AP69" s="62">
        <v>1239996</v>
      </c>
      <c r="AQ69" s="62">
        <v>464723</v>
      </c>
      <c r="AR69" s="62">
        <v>399358</v>
      </c>
    </row>
    <row r="70" spans="1:44" ht="13.5" x14ac:dyDescent="0.15">
      <c r="A70" s="30" t="s">
        <v>104</v>
      </c>
      <c r="B70" s="8"/>
      <c r="C70" s="8"/>
      <c r="D70" s="8"/>
      <c r="E70" s="8"/>
      <c r="F70" s="8"/>
      <c r="G70" s="8"/>
      <c r="H70" s="8"/>
      <c r="I70" s="8"/>
      <c r="J70" s="8"/>
      <c r="K70" s="8" t="s">
        <v>26</v>
      </c>
      <c r="L70" s="8" t="s">
        <v>26</v>
      </c>
      <c r="M70" s="8" t="s">
        <v>26</v>
      </c>
      <c r="N70" s="8" t="s">
        <v>26</v>
      </c>
      <c r="O70" s="8" t="s">
        <v>26</v>
      </c>
      <c r="P70" s="8" t="s">
        <v>26</v>
      </c>
      <c r="Q70" s="8" t="s">
        <v>26</v>
      </c>
      <c r="R70" s="8" t="s">
        <v>26</v>
      </c>
      <c r="S70" s="8"/>
      <c r="T70" s="8"/>
      <c r="U70" s="8"/>
      <c r="V70" s="8"/>
      <c r="W70" s="8"/>
      <c r="X70" s="8"/>
      <c r="Y70" s="8"/>
      <c r="Z70" s="8"/>
      <c r="AA70" s="62">
        <v>0</v>
      </c>
      <c r="AB70" s="62">
        <v>0</v>
      </c>
      <c r="AC70" s="62">
        <v>0</v>
      </c>
      <c r="AD70" s="62">
        <v>0</v>
      </c>
      <c r="AE70" s="62">
        <v>0</v>
      </c>
      <c r="AF70" s="62">
        <v>0</v>
      </c>
      <c r="AG70" s="62">
        <v>0</v>
      </c>
      <c r="AH70" s="62">
        <v>0</v>
      </c>
      <c r="AI70" s="62">
        <v>92032</v>
      </c>
      <c r="AJ70" s="62">
        <v>82189</v>
      </c>
      <c r="AK70" s="62">
        <v>72277</v>
      </c>
      <c r="AL70" s="62">
        <v>80651</v>
      </c>
      <c r="AM70" s="62">
        <v>93476</v>
      </c>
      <c r="AN70" s="62">
        <v>94418</v>
      </c>
      <c r="AO70" s="62">
        <v>94734</v>
      </c>
      <c r="AP70" s="62">
        <v>94949</v>
      </c>
      <c r="AQ70" s="62">
        <v>95296</v>
      </c>
      <c r="AR70" s="62">
        <v>107797</v>
      </c>
    </row>
    <row r="71" spans="1:44" ht="13.5" x14ac:dyDescent="0.15">
      <c r="A71" s="30" t="s">
        <v>51</v>
      </c>
      <c r="B71" s="8"/>
      <c r="C71" s="8"/>
      <c r="D71" s="8"/>
      <c r="E71" s="8"/>
      <c r="F71" s="8"/>
      <c r="G71" s="8"/>
      <c r="H71" s="8"/>
      <c r="I71" s="8"/>
      <c r="J71" s="8"/>
      <c r="K71" s="8" t="s">
        <v>26</v>
      </c>
      <c r="L71" s="8" t="s">
        <v>26</v>
      </c>
      <c r="M71" s="8" t="s">
        <v>26</v>
      </c>
      <c r="N71" s="8" t="s">
        <v>26</v>
      </c>
      <c r="O71" s="8" t="s">
        <v>26</v>
      </c>
      <c r="P71" s="8" t="s">
        <v>26</v>
      </c>
      <c r="Q71" s="8" t="s">
        <v>26</v>
      </c>
      <c r="R71" s="8" t="s">
        <v>26</v>
      </c>
      <c r="S71" s="8" t="s">
        <v>78</v>
      </c>
      <c r="T71" s="8" t="s">
        <v>78</v>
      </c>
      <c r="U71" s="8" t="s">
        <v>78</v>
      </c>
      <c r="V71" s="8" t="s">
        <v>78</v>
      </c>
      <c r="W71" s="8" t="s">
        <v>78</v>
      </c>
      <c r="X71" s="8" t="s">
        <v>78</v>
      </c>
      <c r="Y71" s="8" t="s">
        <v>78</v>
      </c>
      <c r="Z71" s="8" t="s">
        <v>78</v>
      </c>
      <c r="AA71" s="8" t="s">
        <v>78</v>
      </c>
      <c r="AB71" s="8" t="s">
        <v>78</v>
      </c>
      <c r="AC71" s="8" t="s">
        <v>78</v>
      </c>
      <c r="AD71" s="8" t="s">
        <v>78</v>
      </c>
      <c r="AE71" s="8" t="s">
        <v>78</v>
      </c>
      <c r="AF71" s="8" t="s">
        <v>78</v>
      </c>
      <c r="AG71" s="8" t="s">
        <v>78</v>
      </c>
      <c r="AH71" s="8">
        <v>498551</v>
      </c>
      <c r="AI71" s="62">
        <v>499027</v>
      </c>
      <c r="AJ71" s="62">
        <v>499513</v>
      </c>
      <c r="AK71" s="62">
        <v>500000</v>
      </c>
      <c r="AL71" s="52">
        <v>0</v>
      </c>
      <c r="AM71" s="52">
        <v>0</v>
      </c>
      <c r="AN71" s="52">
        <v>0</v>
      </c>
      <c r="AO71" s="52">
        <v>0</v>
      </c>
      <c r="AP71" s="52">
        <v>0</v>
      </c>
      <c r="AQ71" s="52">
        <v>0</v>
      </c>
      <c r="AR71" s="52">
        <v>0</v>
      </c>
    </row>
    <row r="72" spans="1:44" ht="13.5" x14ac:dyDescent="0.15">
      <c r="A72" s="30" t="s">
        <v>58</v>
      </c>
      <c r="B72" s="8" t="s">
        <v>26</v>
      </c>
      <c r="C72" s="8" t="s">
        <v>26</v>
      </c>
      <c r="D72" s="8" t="s">
        <v>26</v>
      </c>
      <c r="E72" s="8" t="s">
        <v>26</v>
      </c>
      <c r="F72" s="8" t="s">
        <v>26</v>
      </c>
      <c r="G72" s="8" t="s">
        <v>26</v>
      </c>
      <c r="H72" s="8" t="s">
        <v>26</v>
      </c>
      <c r="I72" s="8" t="s">
        <v>26</v>
      </c>
      <c r="J72" s="8" t="s">
        <v>26</v>
      </c>
      <c r="K72" s="8" t="s">
        <v>26</v>
      </c>
      <c r="L72" s="8" t="s">
        <v>26</v>
      </c>
      <c r="M72" s="8" t="s">
        <v>26</v>
      </c>
      <c r="N72" s="8" t="s">
        <v>26</v>
      </c>
      <c r="O72" s="8" t="s">
        <v>26</v>
      </c>
      <c r="P72" s="8" t="s">
        <v>26</v>
      </c>
      <c r="Q72" s="8" t="s">
        <v>26</v>
      </c>
      <c r="R72" s="8" t="s">
        <v>26</v>
      </c>
      <c r="S72" s="8" t="s">
        <v>26</v>
      </c>
      <c r="T72" s="8" t="s">
        <v>26</v>
      </c>
      <c r="U72" s="8" t="s">
        <v>26</v>
      </c>
      <c r="V72" s="8">
        <v>392632</v>
      </c>
      <c r="W72" s="8">
        <v>396022</v>
      </c>
      <c r="X72" s="8">
        <v>399416</v>
      </c>
      <c r="Y72" s="8">
        <v>402854</v>
      </c>
      <c r="Z72" s="8">
        <v>391401</v>
      </c>
      <c r="AA72" s="8" t="s">
        <v>78</v>
      </c>
      <c r="AB72" s="8" t="s">
        <v>78</v>
      </c>
      <c r="AC72" s="8" t="s">
        <v>78</v>
      </c>
      <c r="AD72" s="8" t="s">
        <v>78</v>
      </c>
      <c r="AE72" s="8" t="s">
        <v>78</v>
      </c>
      <c r="AF72" s="8" t="s">
        <v>78</v>
      </c>
      <c r="AG72" s="8" t="s">
        <v>78</v>
      </c>
      <c r="AH72" s="8" t="s">
        <v>78</v>
      </c>
      <c r="AI72" s="52">
        <v>0</v>
      </c>
      <c r="AJ72" s="52">
        <v>0</v>
      </c>
      <c r="AK72" s="52">
        <v>0</v>
      </c>
      <c r="AL72" s="62">
        <v>630428</v>
      </c>
      <c r="AM72" s="62">
        <v>605994</v>
      </c>
      <c r="AN72" s="62">
        <v>65000</v>
      </c>
      <c r="AO72" s="52">
        <v>0</v>
      </c>
      <c r="AP72" s="52">
        <v>0</v>
      </c>
      <c r="AQ72" s="52">
        <v>0</v>
      </c>
      <c r="AR72" s="52">
        <v>0</v>
      </c>
    </row>
    <row r="73" spans="1:44" ht="13.5" x14ac:dyDescent="0.15">
      <c r="A73" s="30" t="s">
        <v>67</v>
      </c>
      <c r="B73" s="8"/>
      <c r="C73" s="8"/>
      <c r="D73" s="8"/>
      <c r="E73" s="8"/>
      <c r="F73" s="8"/>
      <c r="G73" s="8"/>
      <c r="H73" s="8"/>
      <c r="I73" s="8"/>
      <c r="J73" s="8"/>
      <c r="K73" s="8" t="s">
        <v>26</v>
      </c>
      <c r="L73" s="8" t="s">
        <v>26</v>
      </c>
      <c r="M73" s="8" t="s">
        <v>26</v>
      </c>
      <c r="N73" s="8" t="s">
        <v>26</v>
      </c>
      <c r="O73" s="8" t="s">
        <v>26</v>
      </c>
      <c r="P73" s="8" t="s">
        <v>26</v>
      </c>
      <c r="Q73" s="8" t="s">
        <v>26</v>
      </c>
      <c r="R73" s="8" t="s">
        <v>26</v>
      </c>
      <c r="S73" s="8" t="s">
        <v>78</v>
      </c>
      <c r="T73" s="8" t="s">
        <v>78</v>
      </c>
      <c r="U73" s="8" t="s">
        <v>78</v>
      </c>
      <c r="V73" s="8" t="s">
        <v>78</v>
      </c>
      <c r="W73" s="8" t="s">
        <v>78</v>
      </c>
      <c r="X73" s="8">
        <v>90465</v>
      </c>
      <c r="Y73" s="8">
        <v>89955</v>
      </c>
      <c r="Z73" s="8">
        <v>86493</v>
      </c>
      <c r="AA73" s="8">
        <v>87097</v>
      </c>
      <c r="AB73" s="8" t="s">
        <v>78</v>
      </c>
      <c r="AC73" s="8" t="s">
        <v>78</v>
      </c>
      <c r="AD73" s="8" t="s">
        <v>78</v>
      </c>
      <c r="AE73" s="8" t="s">
        <v>78</v>
      </c>
      <c r="AF73" s="8" t="s">
        <v>78</v>
      </c>
      <c r="AG73" s="8" t="s">
        <v>78</v>
      </c>
      <c r="AH73" s="8" t="s">
        <v>78</v>
      </c>
      <c r="AI73" s="52">
        <v>0</v>
      </c>
      <c r="AJ73" s="62">
        <v>218191</v>
      </c>
      <c r="AK73" s="62">
        <v>494833</v>
      </c>
      <c r="AL73" s="62">
        <v>286512</v>
      </c>
      <c r="AM73" s="62">
        <v>496827</v>
      </c>
      <c r="AN73" s="62">
        <v>211840</v>
      </c>
      <c r="AO73" s="52">
        <v>0</v>
      </c>
      <c r="AP73" s="52">
        <v>0</v>
      </c>
      <c r="AQ73" s="52">
        <v>0</v>
      </c>
      <c r="AR73" s="52">
        <v>0</v>
      </c>
    </row>
    <row r="74" spans="1:44" ht="13.5" x14ac:dyDescent="0.15">
      <c r="A74" s="30" t="s">
        <v>70</v>
      </c>
      <c r="B74" s="8"/>
      <c r="C74" s="8"/>
      <c r="D74" s="8"/>
      <c r="E74" s="8"/>
      <c r="F74" s="8"/>
      <c r="G74" s="8"/>
      <c r="H74" s="8"/>
      <c r="I74" s="8"/>
      <c r="J74" s="8"/>
      <c r="K74" s="8" t="s">
        <v>26</v>
      </c>
      <c r="L74" s="8" t="s">
        <v>26</v>
      </c>
      <c r="M74" s="8" t="s">
        <v>26</v>
      </c>
      <c r="N74" s="8" t="s">
        <v>26</v>
      </c>
      <c r="O74" s="8" t="s">
        <v>26</v>
      </c>
      <c r="P74" s="8" t="s">
        <v>26</v>
      </c>
      <c r="Q74" s="8" t="s">
        <v>26</v>
      </c>
      <c r="R74" s="8" t="s">
        <v>26</v>
      </c>
      <c r="S74" s="8" t="s">
        <v>78</v>
      </c>
      <c r="T74" s="8" t="s">
        <v>78</v>
      </c>
      <c r="U74" s="8" t="s">
        <v>78</v>
      </c>
      <c r="V74" s="8" t="s">
        <v>78</v>
      </c>
      <c r="W74" s="8" t="s">
        <v>78</v>
      </c>
      <c r="X74" s="8" t="s">
        <v>78</v>
      </c>
      <c r="Y74" s="8" t="s">
        <v>78</v>
      </c>
      <c r="Z74" s="8" t="s">
        <v>78</v>
      </c>
      <c r="AA74" s="8" t="s">
        <v>78</v>
      </c>
      <c r="AB74" s="8" t="s">
        <v>78</v>
      </c>
      <c r="AC74" s="8" t="s">
        <v>78</v>
      </c>
      <c r="AD74" s="8" t="s">
        <v>78</v>
      </c>
      <c r="AE74" s="8" t="s">
        <v>78</v>
      </c>
      <c r="AF74" s="8">
        <v>225996</v>
      </c>
      <c r="AG74" s="8">
        <v>217554</v>
      </c>
      <c r="AH74" s="8">
        <v>218247</v>
      </c>
      <c r="AI74" s="62">
        <v>222640</v>
      </c>
      <c r="AJ74" s="52">
        <v>0</v>
      </c>
      <c r="AK74" s="52">
        <v>0</v>
      </c>
      <c r="AL74" s="52">
        <v>0</v>
      </c>
      <c r="AM74" s="52">
        <v>0</v>
      </c>
      <c r="AN74" s="52">
        <v>0</v>
      </c>
      <c r="AO74" s="52">
        <v>0</v>
      </c>
      <c r="AP74" s="52">
        <v>0</v>
      </c>
      <c r="AQ74" s="52">
        <v>228198</v>
      </c>
      <c r="AR74" s="52">
        <v>232082</v>
      </c>
    </row>
    <row r="75" spans="1:44" ht="13.5" x14ac:dyDescent="0.15">
      <c r="A75" s="30" t="s">
        <v>59</v>
      </c>
      <c r="B75" s="8"/>
      <c r="C75" s="8"/>
      <c r="D75" s="8">
        <v>26924</v>
      </c>
      <c r="E75" s="8">
        <v>17833</v>
      </c>
      <c r="F75" s="8">
        <v>26349</v>
      </c>
      <c r="G75" s="8">
        <v>24431</v>
      </c>
      <c r="H75" s="8">
        <v>31484</v>
      </c>
      <c r="I75" s="8">
        <v>53563</v>
      </c>
      <c r="J75" s="8">
        <v>62609</v>
      </c>
      <c r="M75" s="8">
        <v>17833</v>
      </c>
      <c r="N75" s="8">
        <v>26349</v>
      </c>
      <c r="O75" s="8">
        <v>24431</v>
      </c>
      <c r="P75" s="8">
        <v>31484</v>
      </c>
      <c r="Q75" s="8">
        <v>53563</v>
      </c>
      <c r="R75" s="8">
        <v>62609</v>
      </c>
      <c r="S75" s="8">
        <v>65200</v>
      </c>
      <c r="T75" s="8">
        <v>62368</v>
      </c>
      <c r="U75" s="8">
        <v>67190</v>
      </c>
      <c r="V75" s="8">
        <v>79459</v>
      </c>
      <c r="W75" s="8">
        <v>82802</v>
      </c>
      <c r="X75" s="8">
        <v>83973</v>
      </c>
      <c r="Y75" s="8">
        <v>118361</v>
      </c>
      <c r="Z75" s="8">
        <v>116021</v>
      </c>
      <c r="AA75" s="8">
        <v>120178</v>
      </c>
      <c r="AB75" s="8">
        <v>146071</v>
      </c>
      <c r="AC75" s="8">
        <v>178293</v>
      </c>
      <c r="AD75" s="8">
        <v>193158</v>
      </c>
      <c r="AE75" s="8">
        <v>197598</v>
      </c>
      <c r="AF75" s="8">
        <v>188981</v>
      </c>
      <c r="AG75" s="8">
        <v>227816</v>
      </c>
      <c r="AH75" s="8">
        <v>244708</v>
      </c>
      <c r="AI75" s="62">
        <v>239909</v>
      </c>
      <c r="AJ75" s="62">
        <v>295159</v>
      </c>
      <c r="AK75" s="62">
        <v>330839</v>
      </c>
      <c r="AL75" s="62">
        <v>329545</v>
      </c>
      <c r="AM75" s="62">
        <v>313446</v>
      </c>
      <c r="AN75" s="62">
        <v>312441</v>
      </c>
      <c r="AO75" s="62">
        <v>291301</v>
      </c>
      <c r="AP75" s="62">
        <v>282601</v>
      </c>
      <c r="AQ75" s="62">
        <v>256596</v>
      </c>
      <c r="AR75" s="62">
        <v>230578</v>
      </c>
    </row>
    <row r="76" spans="1:44" ht="13.5" x14ac:dyDescent="0.15">
      <c r="A76" s="30" t="s">
        <v>60</v>
      </c>
      <c r="B76" s="8">
        <v>84611</v>
      </c>
      <c r="C76" s="8">
        <v>73696</v>
      </c>
      <c r="D76" s="8">
        <v>104678</v>
      </c>
      <c r="E76" s="8">
        <v>105497</v>
      </c>
      <c r="F76" s="8">
        <v>127593</v>
      </c>
      <c r="G76" s="8">
        <v>114463</v>
      </c>
      <c r="H76" s="8">
        <v>132273</v>
      </c>
      <c r="I76" s="8">
        <v>117956</v>
      </c>
      <c r="J76" s="8">
        <v>131114</v>
      </c>
      <c r="K76" s="8">
        <v>73696</v>
      </c>
      <c r="L76" s="8">
        <v>104678</v>
      </c>
      <c r="M76" s="8">
        <v>105497</v>
      </c>
      <c r="N76" s="8">
        <v>127593</v>
      </c>
      <c r="O76" s="8">
        <v>114463</v>
      </c>
      <c r="P76" s="8">
        <v>132273</v>
      </c>
      <c r="Q76" s="8">
        <v>117956</v>
      </c>
      <c r="R76" s="8">
        <v>131114</v>
      </c>
      <c r="S76" s="8">
        <v>124711</v>
      </c>
      <c r="T76" s="8">
        <v>132714</v>
      </c>
      <c r="U76" s="8">
        <v>146844</v>
      </c>
      <c r="V76" s="8">
        <v>132452</v>
      </c>
      <c r="W76" s="8">
        <v>132844</v>
      </c>
      <c r="X76" s="8">
        <v>148555</v>
      </c>
      <c r="Y76" s="8">
        <v>163663</v>
      </c>
      <c r="Z76" s="8">
        <v>230450</v>
      </c>
      <c r="AA76" s="8">
        <v>185681</v>
      </c>
      <c r="AB76" s="8">
        <v>179597</v>
      </c>
      <c r="AC76" s="8">
        <v>170735</v>
      </c>
      <c r="AD76" s="8">
        <v>180912</v>
      </c>
      <c r="AE76" s="8">
        <v>137284</v>
      </c>
      <c r="AF76" s="8">
        <v>136677</v>
      </c>
      <c r="AG76" s="8">
        <v>146628</v>
      </c>
      <c r="AH76" s="8">
        <v>164604</v>
      </c>
      <c r="AI76" s="62">
        <v>118307</v>
      </c>
      <c r="AJ76" s="62">
        <v>138086</v>
      </c>
      <c r="AK76" s="62">
        <v>147455</v>
      </c>
      <c r="AL76" s="62">
        <v>151178</v>
      </c>
      <c r="AM76" s="62">
        <v>127832</v>
      </c>
      <c r="AN76" s="62">
        <v>154325</v>
      </c>
      <c r="AO76" s="62">
        <v>140291</v>
      </c>
      <c r="AP76" s="62">
        <v>253690</v>
      </c>
      <c r="AQ76" s="62">
        <v>184049</v>
      </c>
      <c r="AR76" s="62">
        <v>212004</v>
      </c>
    </row>
    <row r="77" spans="1:44" ht="13.5" x14ac:dyDescent="0.15">
      <c r="A77" s="30" t="s">
        <v>61</v>
      </c>
      <c r="B77" s="8">
        <v>29374</v>
      </c>
      <c r="C77" s="8">
        <v>29582</v>
      </c>
      <c r="D77" s="8">
        <v>14791</v>
      </c>
      <c r="E77" s="8">
        <v>14895</v>
      </c>
      <c r="F77" s="8" t="s">
        <v>26</v>
      </c>
      <c r="G77" s="8" t="s">
        <v>26</v>
      </c>
      <c r="H77" s="8" t="s">
        <v>26</v>
      </c>
      <c r="I77" s="8" t="s">
        <v>26</v>
      </c>
      <c r="J77" s="8" t="s">
        <v>26</v>
      </c>
      <c r="K77" s="8">
        <v>29582</v>
      </c>
      <c r="L77" s="8">
        <v>14791</v>
      </c>
      <c r="M77" s="8">
        <v>14895</v>
      </c>
      <c r="N77" s="8" t="s">
        <v>26</v>
      </c>
      <c r="O77" s="8" t="s">
        <v>26</v>
      </c>
      <c r="P77" s="8" t="s">
        <v>26</v>
      </c>
      <c r="Q77" s="8" t="s">
        <v>26</v>
      </c>
      <c r="R77" s="8" t="s">
        <v>26</v>
      </c>
      <c r="S77" s="8" t="s">
        <v>26</v>
      </c>
      <c r="T77" s="8" t="s">
        <v>26</v>
      </c>
      <c r="U77" s="8" t="s">
        <v>26</v>
      </c>
      <c r="V77" s="8" t="s">
        <v>26</v>
      </c>
      <c r="W77" s="8" t="s">
        <v>26</v>
      </c>
      <c r="X77" s="24" t="s">
        <v>69</v>
      </c>
      <c r="Y77" s="24" t="s">
        <v>73</v>
      </c>
      <c r="Z77" s="24" t="s">
        <v>77</v>
      </c>
      <c r="AA77" s="24" t="s">
        <v>69</v>
      </c>
      <c r="AB77" s="24" t="s">
        <v>82</v>
      </c>
      <c r="AC77" s="24" t="s">
        <v>85</v>
      </c>
      <c r="AD77" s="24" t="s">
        <v>69</v>
      </c>
      <c r="AE77" s="24" t="s">
        <v>85</v>
      </c>
      <c r="AF77" s="24" t="s">
        <v>78</v>
      </c>
      <c r="AG77" s="24" t="s">
        <v>78</v>
      </c>
      <c r="AH77" s="24" t="s">
        <v>78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</row>
    <row r="78" spans="1:44" ht="13.5" x14ac:dyDescent="0.15">
      <c r="A78" s="30" t="s">
        <v>92</v>
      </c>
      <c r="B78" s="8"/>
      <c r="C78" s="8"/>
      <c r="D78" s="8"/>
      <c r="E78" s="8"/>
      <c r="F78" s="8"/>
      <c r="G78" s="8"/>
      <c r="H78" s="8"/>
      <c r="I78" s="8"/>
      <c r="J78" s="8"/>
      <c r="K78" s="8" t="s">
        <v>26</v>
      </c>
      <c r="L78" s="8" t="s">
        <v>26</v>
      </c>
      <c r="M78" s="8" t="s">
        <v>26</v>
      </c>
      <c r="N78" s="8" t="s">
        <v>26</v>
      </c>
      <c r="O78" s="8" t="s">
        <v>26</v>
      </c>
      <c r="P78" s="8" t="s">
        <v>26</v>
      </c>
      <c r="Q78" s="8" t="s">
        <v>26</v>
      </c>
      <c r="R78" s="8" t="s">
        <v>26</v>
      </c>
      <c r="S78" s="8" t="s">
        <v>78</v>
      </c>
      <c r="T78" s="8" t="s">
        <v>78</v>
      </c>
      <c r="U78" s="8" t="s">
        <v>26</v>
      </c>
      <c r="V78" s="8" t="s">
        <v>26</v>
      </c>
      <c r="W78" s="8" t="s">
        <v>26</v>
      </c>
      <c r="X78" s="24" t="s">
        <v>78</v>
      </c>
      <c r="Y78" s="24" t="s">
        <v>78</v>
      </c>
      <c r="Z78" s="24" t="s">
        <v>78</v>
      </c>
      <c r="AA78" s="24" t="s">
        <v>78</v>
      </c>
      <c r="AB78" s="24" t="s">
        <v>78</v>
      </c>
      <c r="AC78" s="24" t="s">
        <v>78</v>
      </c>
      <c r="AD78" s="24" t="s">
        <v>78</v>
      </c>
      <c r="AE78" s="56">
        <v>11</v>
      </c>
      <c r="AF78" s="56">
        <v>2541</v>
      </c>
      <c r="AG78" s="56">
        <v>18797</v>
      </c>
      <c r="AH78" s="56">
        <v>15806</v>
      </c>
      <c r="AI78" s="70">
        <v>18285</v>
      </c>
      <c r="AJ78" s="70">
        <v>1834</v>
      </c>
      <c r="AK78" s="70">
        <v>2296</v>
      </c>
      <c r="AL78" s="70">
        <v>4782</v>
      </c>
      <c r="AM78" s="70">
        <v>19611</v>
      </c>
      <c r="AN78" s="70">
        <v>26767</v>
      </c>
      <c r="AO78" s="70">
        <v>132365</v>
      </c>
      <c r="AP78" s="70">
        <v>133814</v>
      </c>
      <c r="AQ78" s="70">
        <v>52687</v>
      </c>
      <c r="AR78" s="70">
        <v>49187</v>
      </c>
    </row>
    <row r="79" spans="1:44" ht="13.5" x14ac:dyDescent="0.15">
      <c r="A79" s="30" t="s">
        <v>62</v>
      </c>
      <c r="B79" s="14">
        <v>25</v>
      </c>
      <c r="C79" s="14">
        <v>8</v>
      </c>
      <c r="D79" s="14">
        <v>107</v>
      </c>
      <c r="E79" s="14">
        <v>10</v>
      </c>
      <c r="F79" s="14" t="s">
        <v>26</v>
      </c>
      <c r="G79" s="14">
        <v>76</v>
      </c>
      <c r="H79" s="14" t="s">
        <v>26</v>
      </c>
      <c r="I79" s="14" t="s">
        <v>26</v>
      </c>
      <c r="J79" s="14" t="s">
        <v>26</v>
      </c>
      <c r="K79" s="14">
        <v>8</v>
      </c>
      <c r="L79" s="14">
        <v>107</v>
      </c>
      <c r="M79" s="14">
        <v>10</v>
      </c>
      <c r="N79" s="8" t="s">
        <v>26</v>
      </c>
      <c r="O79" s="14">
        <v>76</v>
      </c>
      <c r="P79" s="8" t="s">
        <v>26</v>
      </c>
      <c r="Q79" s="8" t="s">
        <v>26</v>
      </c>
      <c r="R79" s="8" t="s">
        <v>26</v>
      </c>
      <c r="S79" s="14" t="s">
        <v>26</v>
      </c>
      <c r="T79" s="14" t="s">
        <v>26</v>
      </c>
      <c r="U79" s="14" t="s">
        <v>26</v>
      </c>
      <c r="V79" s="14">
        <v>1459</v>
      </c>
      <c r="W79" s="14">
        <v>87</v>
      </c>
      <c r="X79" s="14">
        <v>422</v>
      </c>
      <c r="Y79" s="14">
        <v>443</v>
      </c>
      <c r="Z79" s="14">
        <v>6348</v>
      </c>
      <c r="AA79" s="14">
        <v>2900</v>
      </c>
      <c r="AB79" s="24" t="s">
        <v>89</v>
      </c>
      <c r="AC79" s="24" t="s">
        <v>89</v>
      </c>
      <c r="AD79" s="8">
        <v>744</v>
      </c>
      <c r="AE79" s="52" t="s">
        <v>78</v>
      </c>
      <c r="AF79" s="52" t="s">
        <v>78</v>
      </c>
      <c r="AG79" s="52">
        <v>0</v>
      </c>
      <c r="AH79" s="52" t="s">
        <v>78</v>
      </c>
      <c r="AI79" s="62">
        <v>12178</v>
      </c>
      <c r="AJ79" s="62">
        <v>11928</v>
      </c>
      <c r="AK79" s="62">
        <v>11593</v>
      </c>
      <c r="AL79" s="62">
        <v>11747</v>
      </c>
      <c r="AM79" s="62">
        <v>11640</v>
      </c>
      <c r="AN79" s="62">
        <v>11581</v>
      </c>
      <c r="AO79" s="62">
        <v>0</v>
      </c>
      <c r="AP79" s="62">
        <v>0</v>
      </c>
      <c r="AQ79" s="62">
        <v>0</v>
      </c>
      <c r="AR79" s="62">
        <v>0</v>
      </c>
    </row>
    <row r="80" spans="1:44" ht="13.5" x14ac:dyDescent="0.15">
      <c r="A80" s="43" t="s">
        <v>63</v>
      </c>
      <c r="B80" s="9">
        <v>2321</v>
      </c>
      <c r="C80" s="17">
        <v>60</v>
      </c>
      <c r="D80" s="17">
        <v>143</v>
      </c>
      <c r="E80" s="17">
        <v>85</v>
      </c>
      <c r="F80" s="17">
        <v>158</v>
      </c>
      <c r="G80" s="17">
        <v>161</v>
      </c>
      <c r="H80" s="17">
        <v>246</v>
      </c>
      <c r="I80" s="17">
        <v>157</v>
      </c>
      <c r="J80" s="17">
        <v>103</v>
      </c>
      <c r="K80" s="17">
        <v>60</v>
      </c>
      <c r="L80" s="17">
        <v>143</v>
      </c>
      <c r="M80" s="17">
        <v>85</v>
      </c>
      <c r="N80" s="17">
        <v>158</v>
      </c>
      <c r="O80" s="17">
        <v>161</v>
      </c>
      <c r="P80" s="17">
        <v>246</v>
      </c>
      <c r="Q80" s="17">
        <v>157</v>
      </c>
      <c r="R80" s="17">
        <v>103</v>
      </c>
      <c r="S80" s="17">
        <v>33</v>
      </c>
      <c r="T80" s="17">
        <v>412</v>
      </c>
      <c r="U80" s="17">
        <v>694</v>
      </c>
      <c r="V80" s="17">
        <v>355</v>
      </c>
      <c r="W80" s="17">
        <v>362</v>
      </c>
      <c r="X80" s="17">
        <v>292</v>
      </c>
      <c r="Y80" s="17">
        <v>245</v>
      </c>
      <c r="Z80" s="17">
        <v>460</v>
      </c>
      <c r="AA80" s="17">
        <v>539</v>
      </c>
      <c r="AB80" s="17">
        <v>1112</v>
      </c>
      <c r="AC80" s="17">
        <v>780</v>
      </c>
      <c r="AD80" s="15">
        <v>270</v>
      </c>
      <c r="AE80" s="15">
        <v>16405</v>
      </c>
      <c r="AF80" s="15">
        <v>6065</v>
      </c>
      <c r="AG80" s="15">
        <v>7664</v>
      </c>
      <c r="AH80" s="15">
        <v>2607</v>
      </c>
      <c r="AI80" s="68">
        <v>5653</v>
      </c>
      <c r="AJ80" s="68">
        <v>1197</v>
      </c>
      <c r="AK80" s="68">
        <v>3916</v>
      </c>
      <c r="AL80" s="68">
        <v>3210</v>
      </c>
      <c r="AM80" s="68">
        <v>14609</v>
      </c>
      <c r="AN80" s="68">
        <v>12508</v>
      </c>
      <c r="AO80" s="68">
        <v>14276</v>
      </c>
      <c r="AP80" s="68">
        <v>17579</v>
      </c>
      <c r="AQ80" s="68">
        <v>10787</v>
      </c>
      <c r="AR80" s="68">
        <v>5782</v>
      </c>
    </row>
    <row r="81" spans="1:44" ht="13.5" x14ac:dyDescent="0.15">
      <c r="A81" s="35" t="s">
        <v>88</v>
      </c>
      <c r="B81" s="12"/>
      <c r="C81" s="57"/>
      <c r="D81" s="57"/>
      <c r="E81" s="57"/>
      <c r="F81" s="57"/>
      <c r="G81" s="57"/>
      <c r="H81" s="57"/>
      <c r="I81" s="57"/>
      <c r="J81" s="57"/>
      <c r="K81" s="58" t="s">
        <v>26</v>
      </c>
      <c r="L81" s="58" t="s">
        <v>26</v>
      </c>
      <c r="M81" s="58" t="s">
        <v>26</v>
      </c>
      <c r="N81" s="58" t="s">
        <v>26</v>
      </c>
      <c r="O81" s="58" t="s">
        <v>26</v>
      </c>
      <c r="P81" s="58" t="s">
        <v>26</v>
      </c>
      <c r="Q81" s="58" t="s">
        <v>26</v>
      </c>
      <c r="R81" s="58" t="s">
        <v>26</v>
      </c>
      <c r="S81" s="58" t="s">
        <v>78</v>
      </c>
      <c r="T81" s="58" t="s">
        <v>78</v>
      </c>
      <c r="U81" s="58" t="s">
        <v>78</v>
      </c>
      <c r="V81" s="58" t="s">
        <v>78</v>
      </c>
      <c r="W81" s="58" t="s">
        <v>78</v>
      </c>
      <c r="X81" s="58" t="s">
        <v>78</v>
      </c>
      <c r="Y81" s="58" t="s">
        <v>78</v>
      </c>
      <c r="Z81" s="58" t="s">
        <v>78</v>
      </c>
      <c r="AA81" s="59" t="s">
        <v>89</v>
      </c>
      <c r="AB81" s="59" t="s">
        <v>89</v>
      </c>
      <c r="AC81" s="59" t="s">
        <v>89</v>
      </c>
      <c r="AD81" s="58">
        <v>40627</v>
      </c>
      <c r="AE81" s="58">
        <v>42267</v>
      </c>
      <c r="AF81" s="58">
        <v>45101</v>
      </c>
      <c r="AG81" s="58">
        <v>32188</v>
      </c>
      <c r="AH81" s="58">
        <v>32263</v>
      </c>
      <c r="AI81" s="71">
        <v>18541</v>
      </c>
      <c r="AJ81" s="71">
        <v>22703</v>
      </c>
      <c r="AK81" s="71">
        <v>17461</v>
      </c>
      <c r="AL81" s="71">
        <v>17901</v>
      </c>
      <c r="AM81" s="71">
        <v>17946</v>
      </c>
      <c r="AN81" s="71">
        <v>23002</v>
      </c>
      <c r="AO81" s="71">
        <v>33650</v>
      </c>
      <c r="AP81" s="71">
        <v>20039</v>
      </c>
      <c r="AQ81" s="71">
        <v>20175</v>
      </c>
      <c r="AR81" s="71">
        <v>14764</v>
      </c>
    </row>
    <row r="82" spans="1:44" ht="13.5" x14ac:dyDescent="0.15">
      <c r="A82" s="43"/>
      <c r="B82" s="9"/>
      <c r="C82" s="17"/>
      <c r="D82" s="17"/>
      <c r="E82" s="17"/>
      <c r="F82" s="17"/>
      <c r="G82" s="17"/>
      <c r="H82" s="17"/>
      <c r="I82" s="17"/>
      <c r="J82" s="17"/>
      <c r="K82" s="15">
        <f t="shared" ref="K82:R82" si="12">SUM(K67:K81)</f>
        <v>1092021</v>
      </c>
      <c r="L82" s="15">
        <f t="shared" si="12"/>
        <v>1243147</v>
      </c>
      <c r="M82" s="15">
        <f t="shared" si="12"/>
        <v>1089532</v>
      </c>
      <c r="N82" s="15">
        <f t="shared" si="12"/>
        <v>938537</v>
      </c>
      <c r="O82" s="15">
        <f t="shared" si="12"/>
        <v>853363</v>
      </c>
      <c r="P82" s="15">
        <f t="shared" si="12"/>
        <v>1003540</v>
      </c>
      <c r="Q82" s="15">
        <f t="shared" si="12"/>
        <v>1079988</v>
      </c>
      <c r="R82" s="15">
        <f t="shared" si="12"/>
        <v>1150241</v>
      </c>
      <c r="S82" s="15">
        <v>1082186</v>
      </c>
      <c r="T82" s="15">
        <v>1178431</v>
      </c>
      <c r="U82" s="15">
        <v>1059188</v>
      </c>
      <c r="V82" s="15">
        <v>1767191</v>
      </c>
      <c r="W82" s="15">
        <v>1989920</v>
      </c>
      <c r="X82" s="15">
        <v>1912241</v>
      </c>
      <c r="Y82" s="15">
        <v>1941704</v>
      </c>
      <c r="Z82" s="15">
        <v>1980900</v>
      </c>
      <c r="AA82" s="56">
        <v>1640592</v>
      </c>
      <c r="AB82" s="56">
        <v>1900836</v>
      </c>
      <c r="AC82" s="56">
        <v>1806336</v>
      </c>
      <c r="AD82" s="15">
        <v>1906779</v>
      </c>
      <c r="AE82" s="15">
        <v>1919885</v>
      </c>
      <c r="AF82" s="15">
        <v>2402339</v>
      </c>
      <c r="AG82" s="15">
        <v>2486872</v>
      </c>
      <c r="AH82" s="15">
        <v>2715781</v>
      </c>
      <c r="AI82" s="68">
        <v>2825379</v>
      </c>
      <c r="AJ82" s="68">
        <v>3184775</v>
      </c>
      <c r="AK82" s="68">
        <v>2930573</v>
      </c>
      <c r="AL82" s="68">
        <v>3205199</v>
      </c>
      <c r="AM82" s="68">
        <v>3991915</v>
      </c>
      <c r="AN82" s="68">
        <f>SUM(AN67:AN81)</f>
        <v>3836369</v>
      </c>
      <c r="AO82" s="68">
        <f>SUM(AO67:AO81)</f>
        <v>4280071</v>
      </c>
      <c r="AP82" s="68">
        <f>SUM(AP67:AP81)</f>
        <v>3872649</v>
      </c>
      <c r="AQ82" s="68">
        <f>SUM(AQ67:AQ81)</f>
        <v>2921608</v>
      </c>
      <c r="AR82" s="68">
        <v>3459055</v>
      </c>
    </row>
    <row r="83" spans="1:44" ht="13.5" x14ac:dyDescent="0.15">
      <c r="A83" s="43" t="s">
        <v>99</v>
      </c>
      <c r="B83" s="9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5"/>
      <c r="T83" s="15" t="s">
        <v>26</v>
      </c>
      <c r="U83" s="15" t="s">
        <v>26</v>
      </c>
      <c r="V83" s="15" t="s">
        <v>26</v>
      </c>
      <c r="W83" s="15" t="s">
        <v>26</v>
      </c>
      <c r="X83" s="60" t="s">
        <v>78</v>
      </c>
      <c r="Y83" s="60" t="s">
        <v>78</v>
      </c>
      <c r="Z83" s="60" t="s">
        <v>78</v>
      </c>
      <c r="AA83" s="24" t="s">
        <v>78</v>
      </c>
      <c r="AB83" s="24" t="s">
        <v>78</v>
      </c>
      <c r="AC83" s="24" t="s">
        <v>78</v>
      </c>
      <c r="AD83" s="60" t="s">
        <v>78</v>
      </c>
      <c r="AE83" s="60" t="s">
        <v>78</v>
      </c>
      <c r="AF83" s="60" t="s">
        <v>78</v>
      </c>
      <c r="AG83" s="60" t="s">
        <v>78</v>
      </c>
      <c r="AH83" s="15">
        <v>143447</v>
      </c>
      <c r="AI83" s="68">
        <v>143903</v>
      </c>
      <c r="AJ83" s="68">
        <v>145139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</row>
    <row r="84" spans="1:44" ht="13.5" x14ac:dyDescent="0.15">
      <c r="A84" s="45" t="s">
        <v>64</v>
      </c>
      <c r="B84" s="19">
        <v>1108086</v>
      </c>
      <c r="C84" s="19">
        <v>1092021</v>
      </c>
      <c r="D84" s="19">
        <v>1270071</v>
      </c>
      <c r="E84" s="19">
        <v>1089532</v>
      </c>
      <c r="F84" s="19">
        <v>938537</v>
      </c>
      <c r="G84" s="19">
        <v>853363</v>
      </c>
      <c r="H84" s="19">
        <v>1003540</v>
      </c>
      <c r="I84" s="19">
        <v>1079988</v>
      </c>
      <c r="J84" s="19">
        <v>1150241</v>
      </c>
      <c r="K84" s="19">
        <f t="shared" ref="K84:R84" si="13">K83+K82</f>
        <v>1092021</v>
      </c>
      <c r="L84" s="19">
        <f t="shared" si="13"/>
        <v>1243147</v>
      </c>
      <c r="M84" s="19">
        <f t="shared" si="13"/>
        <v>1089532</v>
      </c>
      <c r="N84" s="19">
        <f t="shared" si="13"/>
        <v>938537</v>
      </c>
      <c r="O84" s="19">
        <f t="shared" si="13"/>
        <v>853363</v>
      </c>
      <c r="P84" s="19">
        <f t="shared" si="13"/>
        <v>1003540</v>
      </c>
      <c r="Q84" s="19">
        <f t="shared" si="13"/>
        <v>1079988</v>
      </c>
      <c r="R84" s="19">
        <f t="shared" si="13"/>
        <v>1150241</v>
      </c>
      <c r="S84" s="19">
        <v>1082186</v>
      </c>
      <c r="T84" s="19">
        <v>1178431</v>
      </c>
      <c r="U84" s="19">
        <v>1059188</v>
      </c>
      <c r="V84" s="19">
        <f>SUM(V67:V80)</f>
        <v>1767191</v>
      </c>
      <c r="W84" s="19">
        <v>1989920</v>
      </c>
      <c r="X84" s="19">
        <v>1912241</v>
      </c>
      <c r="Y84" s="19">
        <v>1941704</v>
      </c>
      <c r="Z84" s="19">
        <v>1980900</v>
      </c>
      <c r="AA84" s="19">
        <v>1640592</v>
      </c>
      <c r="AB84" s="19">
        <v>1900836</v>
      </c>
      <c r="AC84" s="19">
        <v>1806336</v>
      </c>
      <c r="AD84" s="19">
        <v>1906779</v>
      </c>
      <c r="AE84" s="19">
        <v>1919885</v>
      </c>
      <c r="AF84" s="19">
        <v>2402339</v>
      </c>
      <c r="AG84" s="19">
        <v>2486872</v>
      </c>
      <c r="AH84" s="19">
        <v>2859228</v>
      </c>
      <c r="AI84" s="72">
        <v>2969282</v>
      </c>
      <c r="AJ84" s="72">
        <v>3329914</v>
      </c>
      <c r="AK84" s="72">
        <v>2930573</v>
      </c>
      <c r="AL84" s="72">
        <v>3205199</v>
      </c>
      <c r="AM84" s="72">
        <v>3991915</v>
      </c>
      <c r="AN84" s="72">
        <v>3836369</v>
      </c>
      <c r="AO84" s="72">
        <f>+AO82+AO83</f>
        <v>4280071</v>
      </c>
      <c r="AP84" s="72">
        <f>+AP82+AP83</f>
        <v>3872649</v>
      </c>
      <c r="AQ84" s="72">
        <f>+AQ82+AQ83</f>
        <v>2921608</v>
      </c>
      <c r="AR84" s="72">
        <v>3459055</v>
      </c>
    </row>
    <row r="85" spans="1:44" ht="13.5" x14ac:dyDescent="0.15">
      <c r="A85" s="46" t="s">
        <v>65</v>
      </c>
      <c r="B85" s="20">
        <v>1796708</v>
      </c>
      <c r="C85" s="20">
        <v>1702910</v>
      </c>
      <c r="D85" s="20">
        <v>1897961</v>
      </c>
      <c r="E85" s="20">
        <v>1861701</v>
      </c>
      <c r="F85" s="20">
        <v>1930210</v>
      </c>
      <c r="G85" s="20">
        <v>1748604</v>
      </c>
      <c r="H85" s="20">
        <v>1978824</v>
      </c>
      <c r="I85" s="20">
        <v>1843163</v>
      </c>
      <c r="J85" s="20">
        <v>2461657</v>
      </c>
      <c r="K85" s="20">
        <f t="shared" ref="K85:R85" si="14">K84+K65</f>
        <v>1702910</v>
      </c>
      <c r="L85" s="20">
        <f t="shared" si="14"/>
        <v>1897961</v>
      </c>
      <c r="M85" s="20">
        <f t="shared" si="14"/>
        <v>1861701</v>
      </c>
      <c r="N85" s="20">
        <f t="shared" si="14"/>
        <v>1930210</v>
      </c>
      <c r="O85" s="20">
        <f t="shared" si="14"/>
        <v>1748604</v>
      </c>
      <c r="P85" s="20">
        <f t="shared" si="14"/>
        <v>1978824</v>
      </c>
      <c r="Q85" s="20">
        <f t="shared" si="14"/>
        <v>1843163</v>
      </c>
      <c r="R85" s="20">
        <f t="shared" si="14"/>
        <v>2461657</v>
      </c>
      <c r="S85" s="20">
        <v>2176899</v>
      </c>
      <c r="T85" s="20">
        <v>2318999</v>
      </c>
      <c r="U85" s="20">
        <v>2263916</v>
      </c>
      <c r="V85" s="20">
        <v>2925092</v>
      </c>
      <c r="W85" s="20">
        <v>3355168</v>
      </c>
      <c r="X85" s="20">
        <v>4094840</v>
      </c>
      <c r="Y85" s="20">
        <v>4692825</v>
      </c>
      <c r="Z85" s="20">
        <v>4712051</v>
      </c>
      <c r="AA85" s="20">
        <v>4471225</v>
      </c>
      <c r="AB85" s="20">
        <v>4856566</v>
      </c>
      <c r="AC85" s="20">
        <v>4857948</v>
      </c>
      <c r="AD85" s="20">
        <v>5197116</v>
      </c>
      <c r="AE85" s="20">
        <v>5240938</v>
      </c>
      <c r="AF85" s="20">
        <v>5269093</v>
      </c>
      <c r="AG85" s="20">
        <v>5398281</v>
      </c>
      <c r="AH85" s="20">
        <v>5500740</v>
      </c>
      <c r="AI85" s="73">
        <v>6153190</v>
      </c>
      <c r="AJ85" s="73">
        <v>6508157</v>
      </c>
      <c r="AK85" s="73">
        <v>6510452</v>
      </c>
      <c r="AL85" s="73">
        <v>6239958</v>
      </c>
      <c r="AM85" s="73">
        <v>7561753</v>
      </c>
      <c r="AN85" s="73">
        <f>AN84+AN65</f>
        <v>7210503</v>
      </c>
      <c r="AO85" s="73">
        <f>AO84+AO65</f>
        <v>7948705</v>
      </c>
      <c r="AP85" s="73">
        <f>AP84+AP65</f>
        <v>9638837</v>
      </c>
      <c r="AQ85" s="73">
        <f>AQ84+AQ65</f>
        <v>8622543</v>
      </c>
      <c r="AR85" s="73">
        <v>9391063</v>
      </c>
    </row>
    <row r="86" spans="1:44" thickBot="1" x14ac:dyDescent="0.2">
      <c r="A86" s="47" t="s">
        <v>66</v>
      </c>
      <c r="B86" s="21">
        <v>4073160</v>
      </c>
      <c r="C86" s="21">
        <v>4021946</v>
      </c>
      <c r="D86" s="21">
        <v>4301699</v>
      </c>
      <c r="E86" s="21">
        <v>4421082</v>
      </c>
      <c r="F86" s="21">
        <v>4523392</v>
      </c>
      <c r="G86" s="21">
        <v>4366302</v>
      </c>
      <c r="H86" s="21">
        <v>4867869</v>
      </c>
      <c r="I86" s="21">
        <v>4787933</v>
      </c>
      <c r="J86" s="21">
        <v>5769379</v>
      </c>
      <c r="K86" s="21">
        <f t="shared" ref="K86:R86" si="15">K85+K53</f>
        <v>4021946</v>
      </c>
      <c r="L86" s="21">
        <f t="shared" si="15"/>
        <v>4301699</v>
      </c>
      <c r="M86" s="21">
        <f t="shared" si="15"/>
        <v>4421082</v>
      </c>
      <c r="N86" s="21">
        <f t="shared" si="15"/>
        <v>4523392</v>
      </c>
      <c r="O86" s="21">
        <f t="shared" si="15"/>
        <v>4366302</v>
      </c>
      <c r="P86" s="21">
        <f t="shared" si="15"/>
        <v>4867869</v>
      </c>
      <c r="Q86" s="21">
        <f t="shared" si="15"/>
        <v>4787933</v>
      </c>
      <c r="R86" s="21">
        <f t="shared" si="15"/>
        <v>5769379</v>
      </c>
      <c r="S86" s="21">
        <v>5541163</v>
      </c>
      <c r="T86" s="21">
        <v>6165023</v>
      </c>
      <c r="U86" s="21">
        <v>6206814</v>
      </c>
      <c r="V86" s="21">
        <v>7115347</v>
      </c>
      <c r="W86" s="21">
        <v>7600083</v>
      </c>
      <c r="X86" s="21">
        <v>9068281</v>
      </c>
      <c r="Y86" s="21">
        <v>10008381</v>
      </c>
      <c r="Z86" s="21">
        <v>10115278</v>
      </c>
      <c r="AA86" s="21">
        <v>10362115</v>
      </c>
      <c r="AB86" s="21">
        <v>10801650</v>
      </c>
      <c r="AC86" s="21">
        <v>10848486</v>
      </c>
      <c r="AD86" s="21">
        <v>11918451</v>
      </c>
      <c r="AE86" s="21">
        <v>12029966</v>
      </c>
      <c r="AF86" s="21">
        <v>12883849</v>
      </c>
      <c r="AG86" s="21">
        <v>13367697</v>
      </c>
      <c r="AH86" s="21">
        <v>14424320</v>
      </c>
      <c r="AI86" s="74">
        <v>15100865</v>
      </c>
      <c r="AJ86" s="74">
        <v>16105745</v>
      </c>
      <c r="AK86" s="74">
        <v>16154375</v>
      </c>
      <c r="AL86" s="74">
        <v>16437820</v>
      </c>
      <c r="AM86" s="74">
        <v>17834870</v>
      </c>
      <c r="AN86" s="74">
        <f>AN85+AN53</f>
        <v>20388178</v>
      </c>
      <c r="AO86" s="74">
        <f>AO85+AO53</f>
        <v>28986279</v>
      </c>
      <c r="AP86" s="74">
        <f>AP85+AP53</f>
        <v>31320575</v>
      </c>
      <c r="AQ86" s="74">
        <f>AQ85+AQ53</f>
        <v>30807790</v>
      </c>
      <c r="AR86" s="74">
        <v>32172694</v>
      </c>
    </row>
    <row r="87" spans="1:44" thickTop="1" x14ac:dyDescent="0.15">
      <c r="A87" s="22"/>
      <c r="B87" s="23"/>
      <c r="C87" s="23"/>
      <c r="D87" s="23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44" x14ac:dyDescent="0.2"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44" x14ac:dyDescent="0.2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44" x14ac:dyDescent="0.2">
      <c r="A90" s="2" t="s">
        <v>100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44" x14ac:dyDescent="0.2">
      <c r="D91" s="7"/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e015446</dc:creator>
  <cp:lastModifiedBy>E053750</cp:lastModifiedBy>
  <dcterms:created xsi:type="dcterms:W3CDTF">2016-05-12T11:38:01Z</dcterms:created>
  <dcterms:modified xsi:type="dcterms:W3CDTF">2021-08-02T05:23:49Z</dcterms:modified>
</cp:coreProperties>
</file>