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0" yWindow="870" windowWidth="15405" windowHeight="6180"/>
  </bookViews>
  <sheets>
    <sheet name="Cap Util Ship" sheetId="1" r:id="rId1"/>
  </sheets>
  <definedNames>
    <definedName name="_xlnm.Print_Area" localSheetId="0">'Cap Util Ship'!$A$1:$AL$26</definedName>
  </definedNames>
  <calcPr calcId="145621"/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K11" i="1"/>
</calcChain>
</file>

<file path=xl/sharedStrings.xml><?xml version="1.0" encoding="utf-8"?>
<sst xmlns="http://schemas.openxmlformats.org/spreadsheetml/2006/main" count="80" uniqueCount="80">
  <si>
    <t>Semiconductor Manufacturing International Corporation</t>
  </si>
  <si>
    <t>Capacity, Utilization, and Wafer Shipments</t>
    <phoneticPr fontId="0" type="noConversion"/>
  </si>
  <si>
    <t>(8-inch equivalent wafers)</t>
  </si>
  <si>
    <t>2Q03</t>
    <phoneticPr fontId="0" type="noConversion"/>
  </si>
  <si>
    <t>3Q03</t>
    <phoneticPr fontId="0" type="noConversion"/>
  </si>
  <si>
    <t>4Q03</t>
    <phoneticPr fontId="0" type="noConversion"/>
  </si>
  <si>
    <t>Utilization Rate</t>
  </si>
  <si>
    <t>Wafer Shipment</t>
    <phoneticPr fontId="0" type="noConversion"/>
  </si>
  <si>
    <t>2Q04</t>
    <phoneticPr fontId="0" type="noConversion"/>
  </si>
  <si>
    <t>3Q04</t>
    <phoneticPr fontId="0" type="noConversion"/>
  </si>
  <si>
    <t>4Q04</t>
    <phoneticPr fontId="0" type="noConversion"/>
  </si>
  <si>
    <t>2Q05</t>
    <phoneticPr fontId="0" type="noConversion"/>
  </si>
  <si>
    <t>3Q05</t>
    <phoneticPr fontId="0" type="noConversion"/>
  </si>
  <si>
    <t>4Q05</t>
    <phoneticPr fontId="0" type="noConversion"/>
  </si>
  <si>
    <t>1Q06</t>
    <phoneticPr fontId="0" type="noConversion"/>
  </si>
  <si>
    <t>2Q06</t>
    <phoneticPr fontId="0" type="noConversion"/>
  </si>
  <si>
    <t>3Q06</t>
    <phoneticPr fontId="0" type="noConversion"/>
  </si>
  <si>
    <t>4Q06</t>
    <phoneticPr fontId="0" type="noConversion"/>
  </si>
  <si>
    <t>1Q03</t>
    <phoneticPr fontId="0" type="noConversion"/>
  </si>
  <si>
    <t>1Q04</t>
    <phoneticPr fontId="0" type="noConversion"/>
  </si>
  <si>
    <t>1Q05</t>
    <phoneticPr fontId="0" type="noConversion"/>
  </si>
  <si>
    <t>1Q07</t>
  </si>
  <si>
    <t>2Q07</t>
  </si>
  <si>
    <t>3Q07</t>
  </si>
  <si>
    <t>4Q07</t>
  </si>
  <si>
    <t>1Q08</t>
    <phoneticPr fontId="0" type="noConversion"/>
  </si>
  <si>
    <t>2Q08</t>
  </si>
  <si>
    <t>3Q08</t>
    <phoneticPr fontId="0" type="noConversion"/>
  </si>
  <si>
    <t>4Q08</t>
    <phoneticPr fontId="0" type="noConversion"/>
  </si>
  <si>
    <t>1Q09</t>
  </si>
  <si>
    <t>2Q09</t>
  </si>
  <si>
    <t>3Q09</t>
  </si>
  <si>
    <t>4Q09</t>
  </si>
  <si>
    <t>2Q10</t>
  </si>
  <si>
    <t>3Q10</t>
  </si>
  <si>
    <t>4Q10</t>
  </si>
  <si>
    <t xml:space="preserve">Total Monthly Capacity </t>
  </si>
  <si>
    <t>Shanghai Mega Fab (8”)</t>
  </si>
  <si>
    <t>Beijing Mega Fab (12")</t>
  </si>
  <si>
    <t>Tianjin Fab (8")</t>
  </si>
  <si>
    <t>1Q11</t>
    <phoneticPr fontId="0" type="noConversion"/>
  </si>
  <si>
    <t>2Q11</t>
    <phoneticPr fontId="0" type="noConversion"/>
  </si>
  <si>
    <t>3Q11</t>
    <phoneticPr fontId="0" type="noConversion"/>
  </si>
  <si>
    <t>1Q10</t>
    <phoneticPr fontId="0" type="noConversion"/>
  </si>
  <si>
    <t>*See Note</t>
    <phoneticPr fontId="0" type="noConversion"/>
  </si>
  <si>
    <t>4Q11</t>
    <phoneticPr fontId="0" type="noConversion"/>
  </si>
  <si>
    <t>1Q12</t>
    <phoneticPr fontId="0" type="noConversion"/>
  </si>
  <si>
    <t>2Q12</t>
    <phoneticPr fontId="0" type="noConversion"/>
  </si>
  <si>
    <t>3Q12</t>
    <phoneticPr fontId="0" type="noConversion"/>
  </si>
  <si>
    <t>Note:  Wafers per month at the end of the period in 8” equivalent wafers, calculated on a 30-day basis for comparison purposes</t>
    <phoneticPr fontId="0" type="noConversion"/>
  </si>
  <si>
    <t>Shanghai 12-inch Fab (12")</t>
    <phoneticPr fontId="0" type="noConversion"/>
  </si>
  <si>
    <t>4Q12</t>
    <phoneticPr fontId="0" type="noConversion"/>
  </si>
  <si>
    <t>In prior quarters utilization had been reported based on total wafer out divided by estimated quarterly capacity.</t>
    <phoneticPr fontId="0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</si>
  <si>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</si>
  <si>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</si>
  <si>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</si>
  <si>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</si>
  <si>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</si>
  <si>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</si>
  <si>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</si>
  <si>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</si>
  <si>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</si>
  <si>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</si>
  <si>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</si>
  <si>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Shenzhen Fab (8”)</t>
  </si>
  <si>
    <t>4Q15</t>
  </si>
  <si>
    <t>Beijing Majority-Owned Fab (12")</t>
  </si>
  <si>
    <t>1Q16</t>
  </si>
  <si>
    <t>2Q16</t>
    <phoneticPr fontId="0" type="noConversion"/>
  </si>
  <si>
    <t xml:space="preserve">Note: Beginning 1Q 2010, capacity utilization rate is  based on total equivalent wafers out divided by estimated quarterly capacity. </t>
    <phoneticPr fontId="0" type="noConversion"/>
  </si>
  <si>
    <t>3Q16</t>
    <phoneticPr fontId="0" type="noConversion"/>
  </si>
  <si>
    <t>Avezzano Majority-Owned Fab (8")</t>
  </si>
  <si>
    <t>4Q16</t>
    <phoneticPr fontId="0" type="noConversion"/>
  </si>
  <si>
    <t>1Q17</t>
    <phoneticPr fontId="0" type="noConversion"/>
  </si>
  <si>
    <t>2Q17</t>
    <phoneticPr fontId="0" type="noConversion"/>
  </si>
  <si>
    <t>3Q17</t>
    <phoneticPr fontId="0" type="noConversion"/>
  </si>
  <si>
    <t>4Q17</t>
    <phoneticPr fontId="0" type="noConversion"/>
  </si>
  <si>
    <t>Shenzhen Fab (12”)</t>
    <phoneticPr fontId="0" type="noConversion"/>
  </si>
  <si>
    <t>1Q18</t>
    <phoneticPr fontId="0" type="noConversion"/>
  </si>
  <si>
    <t>2Q18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</si>
</sst>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_(* #,##0_);_(* \(#,##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Fill="1"/>
    <xf numFmtId="3" fontId="3" fillId="0" borderId="1" xfId="0" applyNumberFormat="1" applyFont="1" applyBorder="1"/>
    <xf numFmtId="3" fontId="3" fillId="0" borderId="1" xfId="0" applyNumberFormat="1" applyFont="1" applyFill="1" applyBorder="1" applyAlignment="1">
      <alignment horizontal="right"/>
    </xf>
    <xf numFmtId="9" fontId="3" fillId="0" borderId="0" xfId="0" applyNumberFormat="1" applyFont="1" applyBorder="1"/>
    <xf numFmtId="3" fontId="3" fillId="0" borderId="1" xfId="0" applyNumberFormat="1" applyFont="1" applyFill="1" applyBorder="1"/>
    <xf numFmtId="3" fontId="3" fillId="0" borderId="0" xfId="0" applyNumberFormat="1" applyFont="1"/>
    <xf numFmtId="176" fontId="3" fillId="0" borderId="2" xfId="0" applyNumberFormat="1" applyFont="1" applyBorder="1"/>
    <xf numFmtId="3" fontId="3" fillId="0" borderId="3" xfId="0" applyNumberFormat="1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5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3" fillId="2" borderId="2" xfId="0" applyNumberFormat="1" applyFont="1" applyFill="1" applyBorder="1"/>
    <xf numFmtId="3" fontId="3" fillId="2" borderId="2" xfId="0" applyNumberFormat="1" applyFont="1" applyFill="1" applyBorder="1" applyAlignment="1">
      <alignment horizontal="right"/>
    </xf>
    <xf numFmtId="3" fontId="3" fillId="2" borderId="4" xfId="0" applyNumberFormat="1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9" fontId="3" fillId="3" borderId="2" xfId="0" applyNumberFormat="1" applyFont="1" applyFill="1" applyBorder="1"/>
    <xf numFmtId="9" fontId="3" fillId="3" borderId="2" xfId="0" applyNumberFormat="1" applyFont="1" applyFill="1" applyBorder="1" applyAlignment="1">
      <alignment horizontal="right"/>
    </xf>
    <xf numFmtId="176" fontId="3" fillId="3" borderId="2" xfId="0" applyNumberFormat="1" applyFont="1" applyFill="1" applyBorder="1"/>
    <xf numFmtId="3" fontId="3" fillId="0" borderId="5" xfId="0" applyNumberFormat="1" applyFont="1" applyBorder="1"/>
    <xf numFmtId="3" fontId="3" fillId="0" borderId="6" xfId="0" applyNumberFormat="1" applyFont="1" applyBorder="1"/>
    <xf numFmtId="0" fontId="0" fillId="0" borderId="0" xfId="0" applyFill="1"/>
    <xf numFmtId="0" fontId="2" fillId="0" borderId="0" xfId="0" applyFont="1" applyFill="1" applyAlignment="1">
      <alignment horizontal="left"/>
    </xf>
    <xf numFmtId="0" fontId="3" fillId="0" borderId="1" xfId="0" applyFont="1" applyFill="1" applyBorder="1"/>
    <xf numFmtId="0" fontId="3" fillId="0" borderId="2" xfId="0" applyFont="1" applyFill="1" applyBorder="1"/>
    <xf numFmtId="177" fontId="3" fillId="0" borderId="1" xfId="0" applyNumberFormat="1" applyFont="1" applyBorder="1"/>
    <xf numFmtId="177" fontId="3" fillId="0" borderId="3" xfId="0" applyNumberFormat="1" applyFont="1" applyBorder="1"/>
    <xf numFmtId="177" fontId="3" fillId="2" borderId="2" xfId="0" applyNumberFormat="1" applyFont="1" applyFill="1" applyBorder="1"/>
    <xf numFmtId="177" fontId="3" fillId="0" borderId="0" xfId="0" applyNumberFormat="1" applyFont="1" applyFill="1"/>
    <xf numFmtId="177" fontId="3" fillId="0" borderId="0" xfId="0" applyNumberFormat="1" applyFont="1"/>
    <xf numFmtId="10" fontId="3" fillId="0" borderId="2" xfId="0" applyNumberFormat="1" applyFont="1" applyBorder="1"/>
  </cellXfs>
  <cellStyles count="3">
    <cellStyle name="_SMIC Financial Statement_IR" xfId="1"/>
    <cellStyle name="Style 1" xfId="2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123825</xdr:rowOff>
    </xdr:from>
    <xdr:to>
      <xdr:col>0</xdr:col>
      <xdr:colOff>1533525</xdr:colOff>
      <xdr:row>4</xdr:row>
      <xdr:rowOff>123825</xdr:rowOff>
    </xdr:to>
    <xdr:pic>
      <xdr:nvPicPr>
        <xdr:cNvPr id="3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4573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4"/>
  <sheetViews>
    <sheetView showGridLines="0" tabSelected="1" zoomScaleNormal="100" workbookViewId="0">
      <pane xSplit="1" topLeftCell="BB1" activePane="topRight" state="frozen"/>
      <selection pane="topRight" activeCell="BK30" sqref="BK30"/>
    </sheetView>
  </sheetViews>
  <sheetFormatPr defaultRowHeight="11.25" outlineLevelCol="1" x14ac:dyDescent="0.2"/>
  <cols>
    <col min="1" max="1" width="24" style="4" customWidth="1"/>
    <col min="2" max="3" width="9.85546875" style="2" hidden="1" customWidth="1" outlineLevel="1"/>
    <col min="4" max="21" width="9.140625" style="2" hidden="1" customWidth="1" outlineLevel="1"/>
    <col min="22" max="22" width="9.140625" style="2" hidden="1" customWidth="1" outlineLevel="1" collapsed="1"/>
    <col min="23" max="36" width="9.140625" style="2" hidden="1" customWidth="1" outlineLevel="1"/>
    <col min="37" max="41" width="0" style="2" hidden="1" customWidth="1" outlineLevel="1"/>
    <col min="42" max="42" width="9.140625" style="2" collapsed="1"/>
    <col min="43" max="16384" width="9.140625" style="2"/>
  </cols>
  <sheetData>
    <row r="1" spans="1:63" ht="15.75" x14ac:dyDescent="0.25">
      <c r="A1" s="26"/>
      <c r="B1" s="1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63" x14ac:dyDescent="0.2">
      <c r="F2" s="3"/>
      <c r="G2" s="3"/>
      <c r="H2" s="3"/>
      <c r="I2" s="3"/>
      <c r="J2" s="3"/>
      <c r="K2" s="3"/>
      <c r="L2" s="3"/>
      <c r="M2" s="3"/>
      <c r="N2" s="3"/>
      <c r="O2" s="3"/>
    </row>
    <row r="5" spans="1:63" x14ac:dyDescent="0.2"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63" x14ac:dyDescent="0.2"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9"/>
      <c r="Y6" s="9"/>
    </row>
    <row r="7" spans="1:63" ht="15.75" x14ac:dyDescent="0.25">
      <c r="A7" s="27" t="s">
        <v>0</v>
      </c>
      <c r="B7" s="7"/>
      <c r="C7" s="7"/>
      <c r="D7" s="7"/>
      <c r="E7" s="7"/>
    </row>
    <row r="8" spans="1:63" ht="15.75" x14ac:dyDescent="0.25">
      <c r="A8" s="27" t="s">
        <v>1</v>
      </c>
      <c r="B8" s="7"/>
      <c r="C8" s="7"/>
      <c r="D8" s="7"/>
      <c r="E8" s="7"/>
    </row>
    <row r="9" spans="1:63" ht="15.75" x14ac:dyDescent="0.25">
      <c r="A9" s="27"/>
      <c r="B9" s="7"/>
      <c r="C9" s="7"/>
      <c r="D9" s="7"/>
      <c r="E9" s="7"/>
    </row>
    <row r="10" spans="1:63" x14ac:dyDescent="0.2">
      <c r="A10" s="19" t="s">
        <v>2</v>
      </c>
      <c r="B10" s="20" t="s">
        <v>18</v>
      </c>
      <c r="C10" s="20" t="s">
        <v>3</v>
      </c>
      <c r="D10" s="20" t="s">
        <v>4</v>
      </c>
      <c r="E10" s="20" t="s">
        <v>5</v>
      </c>
      <c r="F10" s="20" t="s">
        <v>19</v>
      </c>
      <c r="G10" s="20" t="s">
        <v>8</v>
      </c>
      <c r="H10" s="20" t="s">
        <v>9</v>
      </c>
      <c r="I10" s="20" t="s">
        <v>10</v>
      </c>
      <c r="J10" s="20" t="s">
        <v>20</v>
      </c>
      <c r="K10" s="20" t="s">
        <v>11</v>
      </c>
      <c r="L10" s="20" t="s">
        <v>12</v>
      </c>
      <c r="M10" s="20" t="s">
        <v>13</v>
      </c>
      <c r="N10" s="20" t="s">
        <v>14</v>
      </c>
      <c r="O10" s="20" t="s">
        <v>15</v>
      </c>
      <c r="P10" s="20" t="s">
        <v>16</v>
      </c>
      <c r="Q10" s="20" t="s">
        <v>17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25</v>
      </c>
      <c r="W10" s="20" t="s">
        <v>26</v>
      </c>
      <c r="X10" s="20" t="s">
        <v>27</v>
      </c>
      <c r="Y10" s="20" t="s">
        <v>28</v>
      </c>
      <c r="Z10" s="20" t="s">
        <v>29</v>
      </c>
      <c r="AA10" s="20" t="s">
        <v>30</v>
      </c>
      <c r="AB10" s="20" t="s">
        <v>31</v>
      </c>
      <c r="AC10" s="20" t="s">
        <v>32</v>
      </c>
      <c r="AD10" s="20" t="s">
        <v>43</v>
      </c>
      <c r="AE10" s="20" t="s">
        <v>33</v>
      </c>
      <c r="AF10" s="20" t="s">
        <v>34</v>
      </c>
      <c r="AG10" s="20" t="s">
        <v>35</v>
      </c>
      <c r="AH10" s="20" t="s">
        <v>40</v>
      </c>
      <c r="AI10" s="20" t="s">
        <v>41</v>
      </c>
      <c r="AJ10" s="20" t="s">
        <v>42</v>
      </c>
      <c r="AK10" s="20" t="s">
        <v>45</v>
      </c>
      <c r="AL10" s="20" t="s">
        <v>46</v>
      </c>
      <c r="AM10" s="20" t="s">
        <v>47</v>
      </c>
      <c r="AN10" s="20" t="s">
        <v>48</v>
      </c>
      <c r="AO10" s="20" t="s">
        <v>51</v>
      </c>
      <c r="AP10" s="20" t="s">
        <v>53</v>
      </c>
      <c r="AQ10" s="20" t="s">
        <v>54</v>
      </c>
      <c r="AR10" s="20" t="s">
        <v>55</v>
      </c>
      <c r="AS10" s="20" t="s">
        <v>56</v>
      </c>
      <c r="AT10" s="20" t="s">
        <v>57</v>
      </c>
      <c r="AU10" s="20" t="s">
        <v>58</v>
      </c>
      <c r="AV10" s="20" t="s">
        <v>59</v>
      </c>
      <c r="AW10" s="20" t="s">
        <v>60</v>
      </c>
      <c r="AX10" s="20" t="s">
        <v>61</v>
      </c>
      <c r="AY10" s="20" t="s">
        <v>62</v>
      </c>
      <c r="AZ10" s="20" t="s">
        <v>63</v>
      </c>
      <c r="BA10" s="20" t="s">
        <v>65</v>
      </c>
      <c r="BB10" s="20" t="s">
        <v>67</v>
      </c>
      <c r="BC10" s="20" t="s">
        <v>68</v>
      </c>
      <c r="BD10" s="20" t="s">
        <v>70</v>
      </c>
      <c r="BE10" s="20" t="s">
        <v>72</v>
      </c>
      <c r="BF10" s="20" t="s">
        <v>73</v>
      </c>
      <c r="BG10" s="20" t="s">
        <v>74</v>
      </c>
      <c r="BH10" s="20" t="s">
        <v>75</v>
      </c>
      <c r="BI10" s="20" t="s">
        <v>76</v>
      </c>
      <c r="BJ10" s="20" t="s">
        <v>78</v>
      </c>
      <c r="BK10" s="20" t="s">
        <v>79</v>
      </c>
    </row>
    <row r="11" spans="1:63" x14ac:dyDescent="0.2">
      <c r="A11" s="28" t="s">
        <v>37</v>
      </c>
      <c r="B11" s="5">
        <v>30100</v>
      </c>
      <c r="C11" s="5">
        <v>40000</v>
      </c>
      <c r="D11" s="5">
        <v>48500</v>
      </c>
      <c r="E11" s="5">
        <f>28000+21000+9000</f>
        <v>58000</v>
      </c>
      <c r="F11" s="5">
        <f>31720+24400+9300</f>
        <v>65420</v>
      </c>
      <c r="G11" s="5">
        <f>33675+31098+10099</f>
        <v>74872</v>
      </c>
      <c r="H11" s="5">
        <f>38820+34824+15077</f>
        <v>88721</v>
      </c>
      <c r="I11" s="5">
        <f>45536+35870+17802</f>
        <v>99208</v>
      </c>
      <c r="J11" s="5">
        <f>45731+40000+19000</f>
        <v>104731</v>
      </c>
      <c r="K11" s="5">
        <f>45000+43045+19193</f>
        <v>107238</v>
      </c>
      <c r="L11" s="5">
        <v>106583</v>
      </c>
      <c r="M11" s="5">
        <v>109851</v>
      </c>
      <c r="N11" s="5">
        <v>112110</v>
      </c>
      <c r="O11" s="5">
        <v>114597</v>
      </c>
      <c r="P11" s="5">
        <v>114775</v>
      </c>
      <c r="Q11" s="5">
        <v>106000</v>
      </c>
      <c r="R11" s="5">
        <v>98000</v>
      </c>
      <c r="S11" s="5">
        <v>94000</v>
      </c>
      <c r="T11" s="5">
        <v>98000</v>
      </c>
      <c r="U11" s="5">
        <v>98000</v>
      </c>
      <c r="V11" s="5">
        <v>88000</v>
      </c>
      <c r="W11" s="5">
        <v>86000</v>
      </c>
      <c r="X11" s="5">
        <v>88000</v>
      </c>
      <c r="Y11" s="5">
        <v>88000</v>
      </c>
      <c r="Z11" s="5">
        <v>85000</v>
      </c>
      <c r="AA11" s="5">
        <v>88000</v>
      </c>
      <c r="AB11" s="5">
        <v>88000</v>
      </c>
      <c r="AC11" s="5">
        <v>85000</v>
      </c>
      <c r="AD11" s="5">
        <v>84000</v>
      </c>
      <c r="AE11" s="5">
        <v>84000</v>
      </c>
      <c r="AF11" s="5">
        <v>86000</v>
      </c>
      <c r="AG11" s="5">
        <v>86000</v>
      </c>
      <c r="AH11" s="5">
        <v>90000</v>
      </c>
      <c r="AI11" s="5">
        <v>90000</v>
      </c>
      <c r="AJ11" s="5">
        <v>90000</v>
      </c>
      <c r="AK11" s="5">
        <v>90000</v>
      </c>
      <c r="AL11" s="5">
        <v>79210</v>
      </c>
      <c r="AM11" s="5">
        <v>84600</v>
      </c>
      <c r="AN11" s="5">
        <v>90000</v>
      </c>
      <c r="AO11" s="5">
        <v>90000</v>
      </c>
      <c r="AP11" s="5">
        <v>90000</v>
      </c>
      <c r="AQ11" s="5">
        <v>90000</v>
      </c>
      <c r="AR11" s="5">
        <v>90000</v>
      </c>
      <c r="AS11" s="5">
        <v>90000</v>
      </c>
      <c r="AT11" s="5">
        <v>94000</v>
      </c>
      <c r="AU11" s="5">
        <v>96000</v>
      </c>
      <c r="AV11" s="5">
        <v>96000</v>
      </c>
      <c r="AW11" s="5">
        <v>96000</v>
      </c>
      <c r="AX11" s="5">
        <v>97000</v>
      </c>
      <c r="AY11" s="5">
        <v>99000</v>
      </c>
      <c r="AZ11" s="5">
        <v>100000</v>
      </c>
      <c r="BA11" s="5">
        <v>100000</v>
      </c>
      <c r="BB11" s="5">
        <v>101000</v>
      </c>
      <c r="BC11" s="5">
        <v>106000</v>
      </c>
      <c r="BD11" s="5">
        <v>107000</v>
      </c>
      <c r="BE11" s="5">
        <v>108000</v>
      </c>
      <c r="BF11" s="5">
        <v>110000</v>
      </c>
      <c r="BG11" s="5">
        <v>112000</v>
      </c>
      <c r="BH11" s="5">
        <v>114000</v>
      </c>
      <c r="BI11" s="30">
        <v>109000</v>
      </c>
      <c r="BJ11" s="30">
        <v>109000</v>
      </c>
      <c r="BK11" s="5">
        <v>108000</v>
      </c>
    </row>
    <row r="12" spans="1:63" x14ac:dyDescent="0.2">
      <c r="A12" s="28" t="s">
        <v>50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>
        <v>13500</v>
      </c>
      <c r="AP12" s="5">
        <v>14150</v>
      </c>
      <c r="AQ12" s="5">
        <v>18000</v>
      </c>
      <c r="AR12" s="5">
        <v>24750</v>
      </c>
      <c r="AS12" s="5">
        <v>27000</v>
      </c>
      <c r="AT12" s="5">
        <v>31500</v>
      </c>
      <c r="AU12" s="5">
        <v>31500</v>
      </c>
      <c r="AV12" s="5">
        <v>31500</v>
      </c>
      <c r="AW12" s="5">
        <v>31500</v>
      </c>
      <c r="AX12" s="5">
        <v>31500</v>
      </c>
      <c r="AY12" s="5">
        <v>31500</v>
      </c>
      <c r="AZ12" s="5">
        <v>31500</v>
      </c>
      <c r="BA12" s="5">
        <v>31500</v>
      </c>
      <c r="BB12" s="5">
        <v>34875</v>
      </c>
      <c r="BC12" s="5">
        <v>45000</v>
      </c>
      <c r="BD12" s="5">
        <v>45000</v>
      </c>
      <c r="BE12" s="5">
        <v>45000</v>
      </c>
      <c r="BF12" s="5">
        <v>45000</v>
      </c>
      <c r="BG12" s="5">
        <v>45000</v>
      </c>
      <c r="BH12" s="5">
        <v>40500</v>
      </c>
      <c r="BI12" s="30">
        <v>38250</v>
      </c>
      <c r="BJ12" s="30">
        <v>38250</v>
      </c>
      <c r="BK12" s="5">
        <v>38250</v>
      </c>
    </row>
    <row r="13" spans="1:63" x14ac:dyDescent="0.2">
      <c r="A13" s="28" t="s">
        <v>38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7027</v>
      </c>
      <c r="J13" s="5">
        <v>10220</v>
      </c>
      <c r="K13" s="5">
        <v>16787</v>
      </c>
      <c r="L13" s="5">
        <v>21605</v>
      </c>
      <c r="M13" s="5">
        <v>27368</v>
      </c>
      <c r="N13" s="5">
        <v>30220</v>
      </c>
      <c r="O13" s="5">
        <v>35438</v>
      </c>
      <c r="P13" s="5">
        <v>41850</v>
      </c>
      <c r="Q13" s="5">
        <v>56250</v>
      </c>
      <c r="R13" s="5">
        <v>57150</v>
      </c>
      <c r="S13" s="5">
        <v>54000</v>
      </c>
      <c r="T13" s="5">
        <v>61200</v>
      </c>
      <c r="U13" s="5">
        <v>65250</v>
      </c>
      <c r="V13" s="5">
        <v>54000</v>
      </c>
      <c r="W13" s="5">
        <v>40500</v>
      </c>
      <c r="X13" s="5">
        <v>36000</v>
      </c>
      <c r="Y13" s="5">
        <v>40500</v>
      </c>
      <c r="Z13" s="5">
        <v>33750</v>
      </c>
      <c r="AA13" s="5">
        <v>40500</v>
      </c>
      <c r="AB13" s="5">
        <v>42750</v>
      </c>
      <c r="AC13" s="5">
        <v>42750</v>
      </c>
      <c r="AD13" s="5">
        <v>46800</v>
      </c>
      <c r="AE13" s="5">
        <v>46125</v>
      </c>
      <c r="AF13" s="5">
        <v>50625</v>
      </c>
      <c r="AG13" s="5">
        <v>52425</v>
      </c>
      <c r="AH13" s="5">
        <v>62550</v>
      </c>
      <c r="AI13" s="5">
        <v>65540</v>
      </c>
      <c r="AJ13" s="5">
        <v>65540</v>
      </c>
      <c r="AK13" s="5">
        <v>65540</v>
      </c>
      <c r="AL13" s="5">
        <v>67500</v>
      </c>
      <c r="AM13" s="5">
        <v>76500</v>
      </c>
      <c r="AN13" s="5">
        <v>78750</v>
      </c>
      <c r="AO13" s="5">
        <v>78750</v>
      </c>
      <c r="AP13" s="5">
        <v>81000</v>
      </c>
      <c r="AQ13" s="5">
        <v>81000</v>
      </c>
      <c r="AR13" s="5">
        <v>81000</v>
      </c>
      <c r="AS13" s="5">
        <v>81000</v>
      </c>
      <c r="AT13" s="5">
        <v>81000</v>
      </c>
      <c r="AU13" s="5">
        <v>81000</v>
      </c>
      <c r="AV13" s="5">
        <v>81000</v>
      </c>
      <c r="AW13" s="5">
        <v>81000</v>
      </c>
      <c r="AX13" s="5">
        <v>81000</v>
      </c>
      <c r="AY13" s="5">
        <v>83250</v>
      </c>
      <c r="AZ13" s="5">
        <v>83250</v>
      </c>
      <c r="BA13" s="5">
        <v>83250</v>
      </c>
      <c r="BB13" s="5">
        <v>83250</v>
      </c>
      <c r="BC13" s="5">
        <v>83250</v>
      </c>
      <c r="BD13" s="5">
        <v>87750</v>
      </c>
      <c r="BE13" s="5">
        <v>96750</v>
      </c>
      <c r="BF13" s="5">
        <v>108000</v>
      </c>
      <c r="BG13" s="5">
        <v>112500</v>
      </c>
      <c r="BH13" s="5">
        <v>112500</v>
      </c>
      <c r="BI13" s="30">
        <v>103500</v>
      </c>
      <c r="BJ13" s="30">
        <v>103500</v>
      </c>
      <c r="BK13" s="5">
        <v>96750</v>
      </c>
    </row>
    <row r="14" spans="1:63" x14ac:dyDescent="0.2">
      <c r="A14" s="28" t="s">
        <v>39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6000</v>
      </c>
      <c r="H14" s="5">
        <v>10322</v>
      </c>
      <c r="I14" s="5">
        <v>14182</v>
      </c>
      <c r="J14" s="5">
        <v>16221</v>
      </c>
      <c r="K14" s="5">
        <v>15000</v>
      </c>
      <c r="L14" s="5">
        <v>15000</v>
      </c>
      <c r="M14" s="5">
        <v>15000</v>
      </c>
      <c r="N14" s="5">
        <v>15000</v>
      </c>
      <c r="O14" s="5">
        <v>17216</v>
      </c>
      <c r="P14" s="5">
        <v>20000</v>
      </c>
      <c r="Q14" s="5">
        <v>20000</v>
      </c>
      <c r="R14" s="5">
        <v>22000</v>
      </c>
      <c r="S14" s="5">
        <v>21000</v>
      </c>
      <c r="T14" s="5">
        <v>21000</v>
      </c>
      <c r="U14" s="5">
        <v>22000</v>
      </c>
      <c r="V14" s="5">
        <v>25396</v>
      </c>
      <c r="W14" s="5">
        <v>28000</v>
      </c>
      <c r="X14" s="5">
        <v>30000</v>
      </c>
      <c r="Y14" s="5">
        <v>32000</v>
      </c>
      <c r="Z14" s="5">
        <v>32000</v>
      </c>
      <c r="AA14" s="5">
        <v>34300</v>
      </c>
      <c r="AB14" s="5">
        <v>35300</v>
      </c>
      <c r="AC14" s="5">
        <v>34300</v>
      </c>
      <c r="AD14" s="5">
        <v>34300</v>
      </c>
      <c r="AE14" s="5">
        <v>33000</v>
      </c>
      <c r="AF14" s="5">
        <v>33300</v>
      </c>
      <c r="AG14" s="5">
        <v>33300</v>
      </c>
      <c r="AH14" s="5">
        <v>33200</v>
      </c>
      <c r="AI14" s="5">
        <v>34250</v>
      </c>
      <c r="AJ14" s="5">
        <v>37750</v>
      </c>
      <c r="AK14" s="5">
        <v>37750</v>
      </c>
      <c r="AL14" s="5">
        <v>37839</v>
      </c>
      <c r="AM14" s="5">
        <v>37000</v>
      </c>
      <c r="AN14" s="5">
        <v>37000</v>
      </c>
      <c r="AO14" s="5">
        <v>37000</v>
      </c>
      <c r="AP14" s="5">
        <v>34450</v>
      </c>
      <c r="AQ14" s="5">
        <v>34500</v>
      </c>
      <c r="AR14" s="5">
        <v>36000</v>
      </c>
      <c r="AS14" s="5">
        <v>36000</v>
      </c>
      <c r="AT14" s="5">
        <v>37000</v>
      </c>
      <c r="AU14" s="5">
        <v>39000</v>
      </c>
      <c r="AV14" s="5">
        <v>39000</v>
      </c>
      <c r="AW14" s="5">
        <v>39000</v>
      </c>
      <c r="AX14" s="5">
        <v>42000</v>
      </c>
      <c r="AY14" s="5">
        <v>42000</v>
      </c>
      <c r="AZ14" s="5">
        <v>43000</v>
      </c>
      <c r="BA14" s="5">
        <v>43000</v>
      </c>
      <c r="BB14" s="5">
        <v>42000</v>
      </c>
      <c r="BC14" s="5">
        <v>45000</v>
      </c>
      <c r="BD14" s="5">
        <v>45000</v>
      </c>
      <c r="BE14" s="5">
        <v>45000</v>
      </c>
      <c r="BF14" s="5">
        <v>45000</v>
      </c>
      <c r="BG14" s="5">
        <v>45000</v>
      </c>
      <c r="BH14" s="5">
        <v>47000</v>
      </c>
      <c r="BI14" s="30">
        <v>50000</v>
      </c>
      <c r="BJ14" s="30">
        <v>50000</v>
      </c>
      <c r="BK14" s="5">
        <v>50000</v>
      </c>
    </row>
    <row r="15" spans="1:63" x14ac:dyDescent="0.2">
      <c r="A15" s="28" t="s">
        <v>64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>
        <v>11000</v>
      </c>
      <c r="BA15" s="5">
        <v>13000</v>
      </c>
      <c r="BB15" s="5">
        <v>19000</v>
      </c>
      <c r="BC15" s="5">
        <v>26000</v>
      </c>
      <c r="BD15" s="5">
        <v>31000</v>
      </c>
      <c r="BE15" s="5">
        <v>31000</v>
      </c>
      <c r="BF15" s="5">
        <v>31000</v>
      </c>
      <c r="BG15" s="5">
        <v>32000</v>
      </c>
      <c r="BH15" s="5">
        <v>32075</v>
      </c>
      <c r="BI15" s="30">
        <v>30000</v>
      </c>
      <c r="BJ15" s="30">
        <v>35000</v>
      </c>
      <c r="BK15" s="5">
        <v>35000</v>
      </c>
    </row>
    <row r="16" spans="1:63" x14ac:dyDescent="0.2">
      <c r="A16" s="28" t="s">
        <v>77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30">
        <v>6750</v>
      </c>
      <c r="BJ16" s="30">
        <v>6750</v>
      </c>
      <c r="BK16" s="5">
        <v>6750</v>
      </c>
    </row>
    <row r="17" spans="1:64" x14ac:dyDescent="0.2">
      <c r="A17" s="28" t="s">
        <v>66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>
        <v>11000</v>
      </c>
      <c r="BA17" s="5">
        <v>13500</v>
      </c>
      <c r="BB17" s="5">
        <v>22500</v>
      </c>
      <c r="BC17" s="5">
        <v>33750</v>
      </c>
      <c r="BD17" s="5">
        <v>34875</v>
      </c>
      <c r="BE17" s="5">
        <v>40500</v>
      </c>
      <c r="BF17" s="5">
        <v>42750</v>
      </c>
      <c r="BG17" s="5">
        <v>51750</v>
      </c>
      <c r="BH17" s="5">
        <v>61875</v>
      </c>
      <c r="BI17" s="30">
        <v>65250</v>
      </c>
      <c r="BJ17" s="30">
        <v>65250</v>
      </c>
      <c r="BK17" s="5">
        <v>72000</v>
      </c>
    </row>
    <row r="18" spans="1:64" ht="12" thickBot="1" x14ac:dyDescent="0.25">
      <c r="A18" s="28" t="s">
        <v>71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24"/>
      <c r="AI18" s="24"/>
      <c r="AJ18" s="24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>
        <v>40000</v>
      </c>
      <c r="BE18" s="11">
        <v>40000</v>
      </c>
      <c r="BF18" s="11">
        <v>40000</v>
      </c>
      <c r="BG18" s="11">
        <v>40000</v>
      </c>
      <c r="BH18" s="11">
        <v>40000</v>
      </c>
      <c r="BI18" s="31">
        <v>40000</v>
      </c>
      <c r="BJ18" s="31">
        <v>40000</v>
      </c>
      <c r="BK18" s="11">
        <v>42325</v>
      </c>
    </row>
    <row r="19" spans="1:64" ht="12" thickTop="1" x14ac:dyDescent="0.2">
      <c r="A19" s="29" t="s">
        <v>36</v>
      </c>
      <c r="B19" s="16">
        <v>30100</v>
      </c>
      <c r="C19" s="16">
        <v>40000</v>
      </c>
      <c r="D19" s="16">
        <v>48500</v>
      </c>
      <c r="E19" s="16">
        <v>58000</v>
      </c>
      <c r="F19" s="16">
        <v>65420</v>
      </c>
      <c r="G19" s="16">
        <v>80872</v>
      </c>
      <c r="H19" s="16">
        <v>99043</v>
      </c>
      <c r="I19" s="16">
        <v>120417</v>
      </c>
      <c r="J19" s="16">
        <v>131172</v>
      </c>
      <c r="K19" s="16">
        <v>139025</v>
      </c>
      <c r="L19" s="16">
        <v>143188</v>
      </c>
      <c r="M19" s="17">
        <v>152219</v>
      </c>
      <c r="N19" s="16">
        <v>157330</v>
      </c>
      <c r="O19" s="16">
        <v>167251</v>
      </c>
      <c r="P19" s="16">
        <v>176625</v>
      </c>
      <c r="Q19" s="17">
        <v>182250</v>
      </c>
      <c r="R19" s="16">
        <v>177150</v>
      </c>
      <c r="S19" s="16">
        <v>169000</v>
      </c>
      <c r="T19" s="16">
        <v>180200</v>
      </c>
      <c r="U19" s="17">
        <v>185250</v>
      </c>
      <c r="V19" s="16">
        <v>167396</v>
      </c>
      <c r="W19" s="16">
        <v>154500</v>
      </c>
      <c r="X19" s="16">
        <v>154000</v>
      </c>
      <c r="Y19" s="16">
        <v>160500</v>
      </c>
      <c r="Z19" s="16">
        <v>150750</v>
      </c>
      <c r="AA19" s="16">
        <v>162800</v>
      </c>
      <c r="AB19" s="16">
        <v>165050</v>
      </c>
      <c r="AC19" s="16">
        <v>162050</v>
      </c>
      <c r="AD19" s="16">
        <v>165100</v>
      </c>
      <c r="AE19" s="16">
        <v>163125</v>
      </c>
      <c r="AF19" s="16">
        <v>169925</v>
      </c>
      <c r="AG19" s="18">
        <v>171725</v>
      </c>
      <c r="AH19" s="16">
        <v>185750</v>
      </c>
      <c r="AI19" s="16">
        <v>189790</v>
      </c>
      <c r="AJ19" s="16">
        <v>193290</v>
      </c>
      <c r="AK19" s="16">
        <v>193290</v>
      </c>
      <c r="AL19" s="16">
        <v>184549</v>
      </c>
      <c r="AM19" s="16">
        <v>198100</v>
      </c>
      <c r="AN19" s="16">
        <v>205750</v>
      </c>
      <c r="AO19" s="16">
        <v>219250</v>
      </c>
      <c r="AP19" s="16">
        <v>219600</v>
      </c>
      <c r="AQ19" s="16">
        <v>223500</v>
      </c>
      <c r="AR19" s="16">
        <v>231750</v>
      </c>
      <c r="AS19" s="16">
        <v>234000</v>
      </c>
      <c r="AT19" s="16">
        <v>243500</v>
      </c>
      <c r="AU19" s="16">
        <v>247500</v>
      </c>
      <c r="AV19" s="16">
        <v>247500</v>
      </c>
      <c r="AW19" s="16">
        <v>247500</v>
      </c>
      <c r="AX19" s="16">
        <v>251500</v>
      </c>
      <c r="AY19" s="16">
        <v>255750</v>
      </c>
      <c r="AZ19" s="16">
        <v>268750</v>
      </c>
      <c r="BA19" s="16">
        <v>284250</v>
      </c>
      <c r="BB19" s="16">
        <v>302625</v>
      </c>
      <c r="BC19" s="16">
        <v>339000</v>
      </c>
      <c r="BD19" s="16">
        <v>390625</v>
      </c>
      <c r="BE19" s="16">
        <v>406250</v>
      </c>
      <c r="BF19" s="16">
        <v>421750</v>
      </c>
      <c r="BG19" s="16">
        <v>438250</v>
      </c>
      <c r="BH19" s="16">
        <v>447950</v>
      </c>
      <c r="BI19" s="32">
        <v>442750</v>
      </c>
      <c r="BJ19" s="32">
        <v>447750</v>
      </c>
      <c r="BK19" s="16">
        <v>449075</v>
      </c>
    </row>
    <row r="20" spans="1:64" s="4" customFormat="1" x14ac:dyDescent="0.2">
      <c r="A20" s="14" t="s">
        <v>49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5"/>
      <c r="N20" s="13"/>
      <c r="O20" s="13"/>
      <c r="P20" s="13"/>
      <c r="Q20" s="15"/>
      <c r="R20" s="13"/>
      <c r="S20" s="13"/>
      <c r="T20" s="13"/>
      <c r="U20" s="15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BI20" s="33"/>
      <c r="BL20" s="2"/>
    </row>
    <row r="21" spans="1:64" s="4" customForma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/>
      <c r="N21" s="13"/>
      <c r="O21" s="13"/>
      <c r="P21" s="13"/>
      <c r="Q21" s="15"/>
      <c r="R21" s="13"/>
      <c r="S21" s="13"/>
      <c r="T21" s="13"/>
      <c r="U21" s="15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9"/>
      <c r="AM21" s="13"/>
      <c r="AN21" s="13"/>
      <c r="BI21" s="33"/>
      <c r="BL21" s="2"/>
    </row>
    <row r="22" spans="1:64" x14ac:dyDescent="0.2">
      <c r="A22" s="28" t="s">
        <v>7</v>
      </c>
      <c r="B22" s="5">
        <v>74596</v>
      </c>
      <c r="C22" s="5">
        <v>117950</v>
      </c>
      <c r="D22" s="5">
        <v>130780</v>
      </c>
      <c r="E22" s="6">
        <v>153125</v>
      </c>
      <c r="F22" s="5">
        <v>174325</v>
      </c>
      <c r="G22" s="5">
        <v>201534</v>
      </c>
      <c r="H22" s="5">
        <v>263808</v>
      </c>
      <c r="I22" s="6">
        <v>303796</v>
      </c>
      <c r="J22" s="5">
        <v>284912</v>
      </c>
      <c r="K22" s="5">
        <v>330499</v>
      </c>
      <c r="L22" s="5">
        <v>355664</v>
      </c>
      <c r="M22" s="6">
        <v>376227</v>
      </c>
      <c r="N22" s="5">
        <v>388010</v>
      </c>
      <c r="O22" s="5">
        <v>388498</v>
      </c>
      <c r="P22" s="8">
        <v>413985</v>
      </c>
      <c r="Q22" s="8">
        <v>424395</v>
      </c>
      <c r="R22" s="5">
        <v>450592</v>
      </c>
      <c r="S22" s="5">
        <v>443445</v>
      </c>
      <c r="T22" s="8">
        <v>458466</v>
      </c>
      <c r="U22" s="8">
        <v>497454</v>
      </c>
      <c r="V22" s="5">
        <v>454259</v>
      </c>
      <c r="W22" s="5">
        <v>402114</v>
      </c>
      <c r="X22" s="5">
        <v>431660</v>
      </c>
      <c r="Y22" s="5">
        <v>323175</v>
      </c>
      <c r="Z22" s="5">
        <v>168682</v>
      </c>
      <c r="AA22" s="5">
        <v>341261</v>
      </c>
      <c r="AB22" s="5">
        <v>429843</v>
      </c>
      <c r="AC22" s="5">
        <v>436816</v>
      </c>
      <c r="AD22" s="5">
        <v>455010</v>
      </c>
      <c r="AE22" s="5">
        <v>496766</v>
      </c>
      <c r="AF22" s="5">
        <v>516792</v>
      </c>
      <c r="AG22" s="5">
        <v>517404</v>
      </c>
      <c r="AH22" s="5">
        <v>471231</v>
      </c>
      <c r="AI22" s="5">
        <v>451552</v>
      </c>
      <c r="AJ22" s="5">
        <v>406715</v>
      </c>
      <c r="AK22" s="5">
        <v>374116</v>
      </c>
      <c r="AL22" s="5">
        <v>445689</v>
      </c>
      <c r="AM22" s="5">
        <v>557683</v>
      </c>
      <c r="AN22" s="5">
        <v>605543</v>
      </c>
      <c r="AO22" s="5">
        <v>608372</v>
      </c>
      <c r="AP22" s="5">
        <v>631776</v>
      </c>
      <c r="AQ22" s="5">
        <v>687651</v>
      </c>
      <c r="AR22" s="5">
        <v>653090</v>
      </c>
      <c r="AS22" s="5">
        <v>601602</v>
      </c>
      <c r="AT22" s="5">
        <v>581621</v>
      </c>
      <c r="AU22" s="5">
        <v>648764</v>
      </c>
      <c r="AV22" s="5">
        <v>668811</v>
      </c>
      <c r="AW22" s="5">
        <v>660049</v>
      </c>
      <c r="AX22" s="5">
        <v>692131</v>
      </c>
      <c r="AY22" s="5">
        <v>731730</v>
      </c>
      <c r="AZ22" s="5">
        <v>771201</v>
      </c>
      <c r="BA22" s="5">
        <v>820904</v>
      </c>
      <c r="BB22" s="5">
        <v>868309</v>
      </c>
      <c r="BC22" s="5">
        <v>934861</v>
      </c>
      <c r="BD22" s="5">
        <v>1058504</v>
      </c>
      <c r="BE22" s="5">
        <v>1096011</v>
      </c>
      <c r="BF22" s="5">
        <v>1095761</v>
      </c>
      <c r="BG22" s="5">
        <v>1014158</v>
      </c>
      <c r="BH22" s="5">
        <v>1076039</v>
      </c>
      <c r="BI22" s="30">
        <v>1124821</v>
      </c>
      <c r="BJ22" s="30">
        <v>1083630</v>
      </c>
      <c r="BK22" s="5">
        <v>1258336</v>
      </c>
    </row>
    <row r="23" spans="1:64" x14ac:dyDescent="0.2">
      <c r="A23" s="29" t="s">
        <v>6</v>
      </c>
      <c r="B23" s="21">
        <v>0.88</v>
      </c>
      <c r="C23" s="21">
        <v>0.97</v>
      </c>
      <c r="D23" s="21">
        <v>0.93</v>
      </c>
      <c r="E23" s="21">
        <v>0.97</v>
      </c>
      <c r="F23" s="21">
        <v>0.99</v>
      </c>
      <c r="G23" s="21">
        <v>0.99</v>
      </c>
      <c r="H23" s="21">
        <v>0.99</v>
      </c>
      <c r="I23" s="21">
        <v>0.95</v>
      </c>
      <c r="J23" s="21">
        <v>0.85</v>
      </c>
      <c r="K23" s="21">
        <v>0.87</v>
      </c>
      <c r="L23" s="21">
        <v>0.92</v>
      </c>
      <c r="M23" s="22">
        <v>0.93</v>
      </c>
      <c r="N23" s="23">
        <v>0.94899999999999995</v>
      </c>
      <c r="O23" s="23">
        <v>0.93500000000000005</v>
      </c>
      <c r="P23" s="23">
        <v>0.84299999999999997</v>
      </c>
      <c r="Q23" s="23">
        <v>0.86599999999999999</v>
      </c>
      <c r="R23" s="23">
        <v>0.86199999999999999</v>
      </c>
      <c r="S23" s="23">
        <v>0.88900000000000001</v>
      </c>
      <c r="T23" s="23">
        <v>0.94099999999999995</v>
      </c>
      <c r="U23" s="23">
        <v>0.94399999999999995</v>
      </c>
      <c r="V23" s="23">
        <v>0.92100000000000004</v>
      </c>
      <c r="W23" s="23">
        <v>0.92200000000000004</v>
      </c>
      <c r="X23" s="23">
        <v>0.90500000000000003</v>
      </c>
      <c r="Y23" s="23">
        <v>0.67700000000000005</v>
      </c>
      <c r="Z23" s="23">
        <v>0.34899999999999998</v>
      </c>
      <c r="AA23" s="23">
        <v>0.754</v>
      </c>
      <c r="AB23" s="23">
        <v>0.873</v>
      </c>
      <c r="AC23" s="23">
        <v>0.91500000000000004</v>
      </c>
      <c r="AD23" s="10">
        <v>0.93919938839543793</v>
      </c>
      <c r="AE23" s="10">
        <v>0.97367761655328855</v>
      </c>
      <c r="AF23" s="10">
        <v>1.0119886889911978</v>
      </c>
      <c r="AG23" s="10">
        <v>0.92097104320839651</v>
      </c>
      <c r="AH23" s="10">
        <v>0.76304921135984949</v>
      </c>
      <c r="AI23" s="10">
        <v>0.73251946767612297</v>
      </c>
      <c r="AJ23" s="10">
        <v>0.61003377869331021</v>
      </c>
      <c r="AK23" s="10">
        <v>0.65600000000000003</v>
      </c>
      <c r="AL23" s="10">
        <v>0.74099999999999999</v>
      </c>
      <c r="AM23" s="10">
        <v>0.95199999999999996</v>
      </c>
      <c r="AN23" s="10">
        <v>0.92</v>
      </c>
      <c r="AO23" s="10">
        <v>0.90500000000000003</v>
      </c>
      <c r="AP23" s="10">
        <v>0.89</v>
      </c>
      <c r="AQ23" s="10">
        <v>0.98499999999999999</v>
      </c>
      <c r="AR23" s="10">
        <v>0.88200000000000001</v>
      </c>
      <c r="AS23" s="10">
        <v>0.874</v>
      </c>
      <c r="AT23" s="10">
        <v>0.84199999999999997</v>
      </c>
      <c r="AU23" s="10">
        <v>0.94599999999999995</v>
      </c>
      <c r="AV23" s="10">
        <v>0.91900000000000004</v>
      </c>
      <c r="AW23" s="10">
        <v>0.93</v>
      </c>
      <c r="AX23" s="10">
        <v>0.997</v>
      </c>
      <c r="AY23" s="10">
        <v>1.0209999999999999</v>
      </c>
      <c r="AZ23" s="10">
        <v>1.0049999999999999</v>
      </c>
      <c r="BA23" s="10">
        <v>1.004</v>
      </c>
      <c r="BB23" s="10">
        <v>0.98799999999999999</v>
      </c>
      <c r="BC23" s="10">
        <v>0.97899999999999998</v>
      </c>
      <c r="BD23" s="10">
        <v>0.97199999999999998</v>
      </c>
      <c r="BE23" s="10">
        <v>0.96499999999999997</v>
      </c>
      <c r="BF23" s="10">
        <v>0.91800000000000004</v>
      </c>
      <c r="BG23" s="10">
        <v>0.85699999999999998</v>
      </c>
      <c r="BH23" s="10">
        <v>0.83899999999999997</v>
      </c>
      <c r="BI23" s="10">
        <v>0.85799999999999998</v>
      </c>
      <c r="BJ23" s="10">
        <v>0.88300000000000001</v>
      </c>
      <c r="BK23" s="35">
        <v>0.94099999999999995</v>
      </c>
    </row>
    <row r="24" spans="1:64" x14ac:dyDescent="0.2">
      <c r="B24" s="7"/>
      <c r="C24" s="7"/>
      <c r="D24" s="7"/>
      <c r="E24" s="7"/>
      <c r="AD24" s="2" t="s">
        <v>44</v>
      </c>
      <c r="BI24" s="34"/>
      <c r="BJ24" s="34"/>
    </row>
    <row r="25" spans="1:64" x14ac:dyDescent="0.2">
      <c r="A25" s="14" t="s">
        <v>69</v>
      </c>
      <c r="B25" s="7"/>
      <c r="C25" s="7"/>
      <c r="D25" s="7"/>
      <c r="E25" s="7"/>
      <c r="BI25" s="34"/>
    </row>
    <row r="26" spans="1:64" x14ac:dyDescent="0.2">
      <c r="A26" s="14" t="s">
        <v>52</v>
      </c>
      <c r="BI26" s="34"/>
    </row>
    <row r="27" spans="1:64" x14ac:dyDescent="0.2">
      <c r="BI27" s="34"/>
    </row>
    <row r="28" spans="1:64" x14ac:dyDescent="0.2">
      <c r="BI28" s="34"/>
    </row>
    <row r="29" spans="1:64" x14ac:dyDescent="0.2">
      <c r="BI29" s="34"/>
    </row>
    <row r="30" spans="1:64" x14ac:dyDescent="0.2">
      <c r="BI30" s="34"/>
    </row>
    <row r="31" spans="1:64" x14ac:dyDescent="0.2">
      <c r="BI31" s="34"/>
    </row>
    <row r="32" spans="1:64" x14ac:dyDescent="0.2">
      <c r="BI32" s="34"/>
    </row>
    <row r="33" spans="61:61" x14ac:dyDescent="0.2">
      <c r="BI33" s="34"/>
    </row>
    <row r="34" spans="61:61" x14ac:dyDescent="0.2">
      <c r="BI34" s="34"/>
    </row>
    <row r="35" spans="61:61" x14ac:dyDescent="0.2">
      <c r="BI35" s="34"/>
    </row>
    <row r="36" spans="61:61" x14ac:dyDescent="0.2">
      <c r="BI36" s="34"/>
    </row>
    <row r="37" spans="61:61" x14ac:dyDescent="0.2">
      <c r="BI37" s="34"/>
    </row>
    <row r="38" spans="61:61" x14ac:dyDescent="0.2">
      <c r="BI38" s="34"/>
    </row>
    <row r="39" spans="61:61" x14ac:dyDescent="0.2">
      <c r="BI39" s="34"/>
    </row>
    <row r="40" spans="61:61" x14ac:dyDescent="0.2">
      <c r="BI40" s="34"/>
    </row>
    <row r="41" spans="61:61" x14ac:dyDescent="0.2">
      <c r="BI41" s="34"/>
    </row>
    <row r="42" spans="61:61" x14ac:dyDescent="0.2">
      <c r="BI42" s="34"/>
    </row>
    <row r="43" spans="61:61" x14ac:dyDescent="0.2">
      <c r="BI43" s="34"/>
    </row>
    <row r="44" spans="61:61" x14ac:dyDescent="0.2">
      <c r="BI44" s="34"/>
    </row>
    <row r="45" spans="61:61" x14ac:dyDescent="0.2">
      <c r="BI45" s="34"/>
    </row>
    <row r="46" spans="61:61" x14ac:dyDescent="0.2">
      <c r="BI46" s="34"/>
    </row>
    <row r="47" spans="61:61" x14ac:dyDescent="0.2">
      <c r="BI47" s="34"/>
    </row>
    <row r="48" spans="61:61" x14ac:dyDescent="0.2">
      <c r="BI48" s="34"/>
    </row>
    <row r="49" spans="61:61" x14ac:dyDescent="0.2">
      <c r="BI49" s="34"/>
    </row>
    <row r="50" spans="61:61" x14ac:dyDescent="0.2">
      <c r="BI50" s="34"/>
    </row>
    <row r="51" spans="61:61" x14ac:dyDescent="0.2">
      <c r="BI51" s="34"/>
    </row>
    <row r="52" spans="61:61" x14ac:dyDescent="0.2">
      <c r="BI52" s="34"/>
    </row>
    <row r="53" spans="61:61" x14ac:dyDescent="0.2">
      <c r="BI53" s="34"/>
    </row>
    <row r="54" spans="61:61" x14ac:dyDescent="0.2">
      <c r="BI54" s="34"/>
    </row>
  </sheetData>
  <phoneticPr fontId="0" type="noConversion"/>
  <pageMargins left="0.75" right="0.75" top="1" bottom="1" header="0.5" footer="0.5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Cap Util Ship</vt:lpstr>
      <vt:lpstr>'Cap Util Ship'!Print_Area</vt:lpstr>
    </vt:vector>
  </TitlesOfParts>
  <Company>SMIC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e005879</dc:creator>
  <cp:lastModifiedBy>E045841</cp:lastModifiedBy>
  <cp:lastPrinted>2012-05-11T01:55:10Z</cp:lastPrinted>
  <dcterms:created xsi:type="dcterms:W3CDTF">2007-02-08T06:34:02Z</dcterms:created>
  <dcterms:modified xsi:type="dcterms:W3CDTF">2018-08-08T09:19:02Z</dcterms:modified>
</cp:coreProperties>
</file>